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0" i="1"/>
  <c r="L161"/>
  <c r="L122"/>
  <c r="L199"/>
  <c r="L179"/>
  <c r="L180" s="1"/>
  <c r="L169"/>
  <c r="L160"/>
  <c r="L139"/>
  <c r="L140" s="1"/>
  <c r="L130"/>
  <c r="L188"/>
  <c r="L121"/>
  <c r="L148"/>
  <c r="L111"/>
  <c r="L81"/>
  <c r="L102"/>
  <c r="L90"/>
  <c r="L71"/>
  <c r="L62"/>
  <c r="L52"/>
  <c r="L43"/>
  <c r="L32"/>
  <c r="L23"/>
  <c r="L13"/>
  <c r="A112"/>
  <c r="B200"/>
  <c r="A200"/>
  <c r="J199"/>
  <c r="I199"/>
  <c r="H199"/>
  <c r="G199"/>
  <c r="F199"/>
  <c r="B189"/>
  <c r="A189"/>
  <c r="J188"/>
  <c r="I188"/>
  <c r="H188"/>
  <c r="G188"/>
  <c r="F188"/>
  <c r="B180"/>
  <c r="A180"/>
  <c r="J179"/>
  <c r="I179"/>
  <c r="H179"/>
  <c r="G179"/>
  <c r="F179"/>
  <c r="B170"/>
  <c r="A170"/>
  <c r="J169"/>
  <c r="I169"/>
  <c r="H169"/>
  <c r="G169"/>
  <c r="F169"/>
  <c r="B161"/>
  <c r="A161"/>
  <c r="J160"/>
  <c r="I160"/>
  <c r="H160"/>
  <c r="G160"/>
  <c r="F160"/>
  <c r="B149"/>
  <c r="A149"/>
  <c r="J148"/>
  <c r="I148"/>
  <c r="H148"/>
  <c r="G148"/>
  <c r="F148"/>
  <c r="B140"/>
  <c r="A140"/>
  <c r="J139"/>
  <c r="I139"/>
  <c r="H139"/>
  <c r="G139"/>
  <c r="F139"/>
  <c r="B131"/>
  <c r="A131"/>
  <c r="J130"/>
  <c r="I130"/>
  <c r="H130"/>
  <c r="G130"/>
  <c r="F130"/>
  <c r="B122"/>
  <c r="A122"/>
  <c r="J121"/>
  <c r="I121"/>
  <c r="H121"/>
  <c r="G121"/>
  <c r="F121"/>
  <c r="B112"/>
  <c r="J111"/>
  <c r="J122" s="1"/>
  <c r="I111"/>
  <c r="I122" s="1"/>
  <c r="H111"/>
  <c r="H122" s="1"/>
  <c r="G111"/>
  <c r="G122" s="1"/>
  <c r="F111"/>
  <c r="B103"/>
  <c r="A103"/>
  <c r="J102"/>
  <c r="I102"/>
  <c r="H102"/>
  <c r="G102"/>
  <c r="F102"/>
  <c r="B91"/>
  <c r="A91"/>
  <c r="J90"/>
  <c r="I90"/>
  <c r="H90"/>
  <c r="G90"/>
  <c r="F90"/>
  <c r="B82"/>
  <c r="A82"/>
  <c r="J81"/>
  <c r="I81"/>
  <c r="H81"/>
  <c r="G81"/>
  <c r="F81"/>
  <c r="B72"/>
  <c r="A72"/>
  <c r="J71"/>
  <c r="I71"/>
  <c r="H71"/>
  <c r="G71"/>
  <c r="F71"/>
  <c r="B63"/>
  <c r="A63"/>
  <c r="J62"/>
  <c r="I62"/>
  <c r="H62"/>
  <c r="G62"/>
  <c r="F62"/>
  <c r="B53"/>
  <c r="A53"/>
  <c r="J52"/>
  <c r="I52"/>
  <c r="H52"/>
  <c r="G52"/>
  <c r="F52"/>
  <c r="B44"/>
  <c r="A44"/>
  <c r="J43"/>
  <c r="I43"/>
  <c r="H43"/>
  <c r="G43"/>
  <c r="F43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24" l="1"/>
  <c r="L44"/>
  <c r="L63"/>
  <c r="L82"/>
  <c r="L103"/>
  <c r="F82"/>
  <c r="J63"/>
  <c r="G103"/>
  <c r="I103"/>
  <c r="F103"/>
  <c r="H140"/>
  <c r="J140"/>
  <c r="H161"/>
  <c r="J161"/>
  <c r="H180"/>
  <c r="J180"/>
  <c r="H200"/>
  <c r="J200"/>
  <c r="H82"/>
  <c r="I63"/>
  <c r="G44"/>
  <c r="I44"/>
  <c r="F44"/>
  <c r="H44"/>
  <c r="J44"/>
  <c r="F63"/>
  <c r="H63"/>
  <c r="G63"/>
  <c r="J82"/>
  <c r="G82"/>
  <c r="I82"/>
  <c r="H103"/>
  <c r="J103"/>
  <c r="G140"/>
  <c r="I140"/>
  <c r="G161"/>
  <c r="I161"/>
  <c r="G180"/>
  <c r="I180"/>
  <c r="G200"/>
  <c r="I200"/>
  <c r="F122"/>
  <c r="F140"/>
  <c r="F161"/>
  <c r="F180"/>
  <c r="F200"/>
  <c r="I24"/>
  <c r="F24"/>
  <c r="J24"/>
  <c r="H24"/>
  <c r="G24"/>
</calcChain>
</file>

<file path=xl/sharedStrings.xml><?xml version="1.0" encoding="utf-8"?>
<sst xmlns="http://schemas.openxmlformats.org/spreadsheetml/2006/main" count="247" uniqueCount="94">
  <si>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</si>
  <si>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</si>
  <si>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</si>
  <si>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</si>
  <si>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</si>
  <si>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</si>
  <si>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</si>
  <si>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</si>
  <si>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</si>
  <si>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</si>
  <si>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</si>
  <si>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</si>
  <si>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</si>
  <si>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</si>
  <si>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</si>
  <si>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</si>
  <si>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</si>
  <si>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</si>
  <si>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</si>
  <si>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</si>
  <si>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</si>
  <si>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</si>
  <si>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</si>
  <si>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</si>
  <si>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</si>
  <si>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</si>
  <si>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</si>
  <si>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</si>
  <si>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</si>
  <si>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</si>
  <si>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</si>
  <si>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</si>
  <si>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</si>
  <si>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Завтрак 2</t>
  </si>
  <si>
    <t>Завтрак2</t>
  </si>
  <si>
    <t xml:space="preserve">Печенье </t>
  </si>
  <si>
    <t>кондитерские</t>
  </si>
  <si>
    <t>Кисель из концентрата плодового или ягодного</t>
  </si>
  <si>
    <t>Салат из капусты белокочанной</t>
  </si>
  <si>
    <t>Суп картофельный с бобовыми (1-й вариант)</t>
  </si>
  <si>
    <t>Пюре картофельное</t>
  </si>
  <si>
    <t>Рыба, тушёная в томате с овощами</t>
  </si>
  <si>
    <t>Компот из смеси сухофруктов сушёных</t>
  </si>
  <si>
    <t>Хлеб пшеничный</t>
  </si>
  <si>
    <t>хлеб пш.</t>
  </si>
  <si>
    <t xml:space="preserve">Вафли </t>
  </si>
  <si>
    <t>Напиток из шиповника</t>
  </si>
  <si>
    <t>хлеб пш..</t>
  </si>
  <si>
    <t>Огурец солёный (промышленного производства)</t>
  </si>
  <si>
    <t>Борщ с капустой и картофелем</t>
  </si>
  <si>
    <t>Макаронные изделия отварные</t>
  </si>
  <si>
    <t>Гуляш из говядины (1-й вариант)</t>
  </si>
  <si>
    <t>Сок яблочный восстановленный осветлённый (промышленного производства)</t>
  </si>
  <si>
    <t xml:space="preserve">Пряники </t>
  </si>
  <si>
    <t>Салат картофельный с морковью и зелёным горошком</t>
  </si>
  <si>
    <t>Суп-лапша домашняя</t>
  </si>
  <si>
    <t>Капуста тушёная</t>
  </si>
  <si>
    <t>Птица отварная</t>
  </si>
  <si>
    <t>Какао с молоком (1-й вариант)</t>
  </si>
  <si>
    <t>Икра морковная</t>
  </si>
  <si>
    <t>Щи из свежей капусты с картофелем</t>
  </si>
  <si>
    <t>Плов из отварной говядины</t>
  </si>
  <si>
    <t>Кофейный напиток с молоком</t>
  </si>
  <si>
    <t>Винегрет овощной</t>
  </si>
  <si>
    <t>Рассольник Ленинградский</t>
  </si>
  <si>
    <t>Картофель отварной</t>
  </si>
  <si>
    <t>Котлета мясная (из мяса говядины)</t>
  </si>
  <si>
    <t>соус</t>
  </si>
  <si>
    <t>Соус томатный</t>
  </si>
  <si>
    <t>Молоко кипячёное</t>
  </si>
  <si>
    <t>Помидор солёный (промышленного производства)</t>
  </si>
  <si>
    <t>Суп картофельный с мясными фрикадельками</t>
  </si>
  <si>
    <t>фрикадельки</t>
  </si>
  <si>
    <t>Фрикадельки мясные для супов, бульонов</t>
  </si>
  <si>
    <t>Рыба, запечённая с картофелем по-русски</t>
  </si>
  <si>
    <t>Салат картофельный с кукурузой и морковью</t>
  </si>
  <si>
    <t>Суп картофельный с макаронными изделиями</t>
  </si>
  <si>
    <t>Плов из отварной птицы</t>
  </si>
  <si>
    <t>Салат из сырых овощей (1-й вариант)</t>
  </si>
  <si>
    <t>Суп крестьянский с крупой</t>
  </si>
  <si>
    <t>Каша гречневая рассыпчатая</t>
  </si>
  <si>
    <t>Зразы рыбные рубленные</t>
  </si>
  <si>
    <t>Соус молочный к блюдам (1-й вариант)</t>
  </si>
  <si>
    <t>Чай с сахаром</t>
  </si>
  <si>
    <t>Салат из свеклы с сыром</t>
  </si>
  <si>
    <t>Суп картофельный с рыбой</t>
  </si>
  <si>
    <t>Курица в соусе томатном</t>
  </si>
  <si>
    <t>Салат витаминный</t>
  </si>
  <si>
    <t>Каша перловая рассыпчатая</t>
  </si>
  <si>
    <t>Суфле рыбное</t>
  </si>
  <si>
    <t>ГБОУ"Шумихинская школа-интернат"</t>
  </si>
  <si>
    <t>Сметана</t>
  </si>
  <si>
    <t>и.о директора</t>
  </si>
  <si>
    <t>О.Н.Тхор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</si>
</sst>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>
      <alignment vertical="center" wrapText="1"/>
    </xf>
    <xf numFmtId="0" fontId="11" fillId="4" borderId="24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vertical="center" wrapText="1"/>
    </xf>
    <xf numFmtId="0" fontId="11" fillId="4" borderId="26" xfId="0" applyFont="1" applyFill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0" fillId="5" borderId="14" xfId="0" applyFill="1" applyBorder="1"/>
    <xf numFmtId="0" fontId="0" fillId="5" borderId="1" xfId="0" applyFill="1" applyBorder="1"/>
    <xf numFmtId="0" fontId="11" fillId="5" borderId="23" xfId="0" applyFont="1" applyFill="1" applyBorder="1" applyAlignment="1">
      <alignment vertical="center" wrapText="1"/>
    </xf>
    <xf numFmtId="0" fontId="11" fillId="5" borderId="24" xfId="0" applyFont="1" applyFill="1" applyBorder="1" applyAlignment="1">
      <alignment vertical="center" wrapText="1"/>
    </xf>
    <xf numFmtId="0" fontId="0" fillId="5" borderId="6" xfId="0" applyFill="1" applyBorder="1"/>
    <xf numFmtId="0" fontId="0" fillId="5" borderId="2" xfId="0" applyFill="1" applyBorder="1" applyProtection="1">
      <protection locked="0"/>
    </xf>
    <xf numFmtId="0" fontId="11" fillId="5" borderId="25" xfId="0" applyFont="1" applyFill="1" applyBorder="1" applyAlignment="1">
      <alignment vertical="center" wrapText="1"/>
    </xf>
    <xf numFmtId="0" fontId="11" fillId="5" borderId="26" xfId="0" applyFont="1" applyFill="1" applyBorder="1" applyAlignment="1">
      <alignment vertical="center" wrapText="1"/>
    </xf>
    <xf numFmtId="2" fontId="0" fillId="2" borderId="3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6" borderId="29" xfId="0" applyFont="1" applyFill="1" applyBorder="1" applyAlignment="1" applyProtection="1">
      <alignment horizontal="center" vertical="top" wrapText="1"/>
      <protection locked="0"/>
    </xf>
    <xf numFmtId="0" fontId="2" fillId="3" borderId="29" xfId="0" applyFont="1" applyFill="1" applyBorder="1" applyAlignment="1">
      <alignment horizontal="center" vertical="top" wrapText="1"/>
    </xf>
    <xf numFmtId="0" fontId="2" fillId="5" borderId="22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5" borderId="30" xfId="0" applyFont="1" applyFill="1" applyBorder="1" applyAlignment="1" applyProtection="1">
      <alignment horizontal="center" vertical="top" wrapText="1"/>
      <protection locked="0"/>
    </xf>
    <xf numFmtId="0" fontId="2" fillId="5" borderId="23" xfId="0" applyFont="1" applyFill="1" applyBorder="1" applyAlignment="1" applyProtection="1">
      <alignment horizontal="center" vertical="top" wrapText="1"/>
      <protection locked="0"/>
    </xf>
    <xf numFmtId="0" fontId="2" fillId="5" borderId="29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2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5" borderId="22" xfId="0" applyFont="1" applyFill="1" applyBorder="1" applyAlignment="1" applyProtection="1">
      <alignment horizontal="center" vertical="top" wrapText="1"/>
      <protection locked="0"/>
    </xf>
    <xf numFmtId="0" fontId="2" fillId="5" borderId="2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2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90</v>
      </c>
      <c r="D1" s="86"/>
      <c r="E1" s="86"/>
      <c r="F1" s="12" t="s">
        <v>16</v>
      </c>
      <c r="G1" s="2" t="s">
        <v>17</v>
      </c>
      <c r="H1" s="87" t="s">
        <v>92</v>
      </c>
      <c r="I1" s="87"/>
      <c r="J1" s="87"/>
      <c r="K1" s="87"/>
    </row>
    <row r="2" spans="1:12" ht="18">
      <c r="A2" s="35" t="s">
        <v>6</v>
      </c>
      <c r="C2" s="2"/>
      <c r="G2" s="2" t="s">
        <v>18</v>
      </c>
      <c r="H2" s="87" t="s">
        <v>93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22</v>
      </c>
      <c r="I3" s="46">
        <v>4</v>
      </c>
      <c r="J3" s="47">
        <v>2025</v>
      </c>
      <c r="K3" s="48"/>
    </row>
    <row r="4" spans="1:12" ht="13.5" thickBot="1">
      <c r="C4" s="2"/>
      <c r="D4" s="4"/>
      <c r="H4" s="45" t="s">
        <v>30</v>
      </c>
      <c r="I4" s="45" t="s">
        <v>31</v>
      </c>
      <c r="J4" s="45" t="s">
        <v>32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28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29</v>
      </c>
    </row>
    <row r="6" spans="1:12" ht="15.75" thickBot="1">
      <c r="A6" s="20">
        <v>1</v>
      </c>
      <c r="B6" s="21">
        <v>1</v>
      </c>
      <c r="C6" s="22" t="s">
        <v>33</v>
      </c>
      <c r="D6" s="5" t="s">
        <v>36</v>
      </c>
      <c r="E6" s="49" t="s">
        <v>35</v>
      </c>
      <c r="F6" s="50">
        <v>20</v>
      </c>
      <c r="G6" s="50">
        <v>1.5</v>
      </c>
      <c r="H6" s="50">
        <v>1.9</v>
      </c>
      <c r="I6" s="50">
        <v>14.8</v>
      </c>
      <c r="J6" s="50">
        <v>83.4</v>
      </c>
      <c r="K6" s="39">
        <v>590</v>
      </c>
      <c r="L6" s="68">
        <v>2.6</v>
      </c>
    </row>
    <row r="7" spans="1:12" ht="15.75" thickBot="1">
      <c r="A7" s="23"/>
      <c r="B7" s="15"/>
      <c r="C7" s="11"/>
      <c r="D7" s="6" t="s">
        <v>26</v>
      </c>
      <c r="E7" s="49" t="s">
        <v>37</v>
      </c>
      <c r="F7" s="50">
        <v>200</v>
      </c>
      <c r="G7" s="50">
        <v>1.4</v>
      </c>
      <c r="H7" s="50">
        <v>0</v>
      </c>
      <c r="I7" s="50">
        <v>29</v>
      </c>
      <c r="J7" s="50">
        <v>122</v>
      </c>
      <c r="K7" s="42">
        <v>503</v>
      </c>
      <c r="L7" s="69">
        <v>3.64</v>
      </c>
    </row>
    <row r="8" spans="1:12" ht="15">
      <c r="A8" s="23"/>
      <c r="B8" s="15"/>
      <c r="C8" s="11"/>
      <c r="D8" s="7"/>
      <c r="E8" s="40"/>
      <c r="F8" s="41"/>
      <c r="G8" s="41"/>
      <c r="H8" s="41"/>
      <c r="I8" s="41"/>
      <c r="J8" s="41"/>
      <c r="K8" s="42"/>
      <c r="L8" s="69"/>
    </row>
    <row r="9" spans="1:12" ht="15">
      <c r="A9" s="23"/>
      <c r="B9" s="15"/>
      <c r="C9" s="11"/>
      <c r="D9" s="7"/>
      <c r="E9" s="40"/>
      <c r="F9" s="41"/>
      <c r="G9" s="41"/>
      <c r="H9" s="41"/>
      <c r="I9" s="41"/>
      <c r="J9" s="41"/>
      <c r="K9" s="42"/>
      <c r="L9" s="69"/>
    </row>
    <row r="10" spans="1:12" ht="15">
      <c r="A10" s="23"/>
      <c r="B10" s="15"/>
      <c r="C10" s="11"/>
      <c r="D10" s="7"/>
      <c r="E10" s="40"/>
      <c r="F10" s="41"/>
      <c r="G10" s="41"/>
      <c r="H10" s="41"/>
      <c r="I10" s="41"/>
      <c r="J10" s="41"/>
      <c r="K10" s="42"/>
      <c r="L10" s="69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69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69"/>
    </row>
    <row r="13" spans="1:12" ht="15.75" thickBot="1">
      <c r="A13" s="24"/>
      <c r="B13" s="17"/>
      <c r="C13" s="8"/>
      <c r="D13" s="18" t="s">
        <v>27</v>
      </c>
      <c r="E13" s="9"/>
      <c r="F13" s="19">
        <f>SUM(F6:F12)</f>
        <v>220</v>
      </c>
      <c r="G13" s="19">
        <f t="shared" ref="G13:J13" si="0">SUM(G6:G12)</f>
        <v>2.9</v>
      </c>
      <c r="H13" s="19">
        <f t="shared" si="0"/>
        <v>1.9</v>
      </c>
      <c r="I13" s="19">
        <f t="shared" si="0"/>
        <v>43.8</v>
      </c>
      <c r="J13" s="19">
        <f t="shared" si="0"/>
        <v>205.4</v>
      </c>
      <c r="K13" s="25"/>
      <c r="L13" s="70">
        <f t="shared" ref="L13" si="1">SUM(L6:L12)</f>
        <v>6.24</v>
      </c>
    </row>
    <row r="14" spans="1:12" ht="15.75" thickBot="1">
      <c r="A14" s="26">
        <f>A6</f>
        <v>1</v>
      </c>
      <c r="B14" s="13">
        <f>B6</f>
        <v>1</v>
      </c>
      <c r="C14" s="10" t="s">
        <v>21</v>
      </c>
      <c r="D14" s="7" t="s">
        <v>22</v>
      </c>
      <c r="E14" s="49" t="s">
        <v>38</v>
      </c>
      <c r="F14" s="50">
        <v>100</v>
      </c>
      <c r="G14" s="50">
        <v>2.1</v>
      </c>
      <c r="H14" s="50">
        <v>10.1</v>
      </c>
      <c r="I14" s="50">
        <v>9.3000000000000007</v>
      </c>
      <c r="J14" s="50">
        <v>136</v>
      </c>
      <c r="K14" s="42">
        <v>1</v>
      </c>
      <c r="L14" s="69">
        <v>7.02</v>
      </c>
    </row>
    <row r="15" spans="1:12" ht="15.75" thickBot="1">
      <c r="A15" s="23"/>
      <c r="B15" s="15"/>
      <c r="C15" s="11"/>
      <c r="D15" s="7" t="s">
        <v>23</v>
      </c>
      <c r="E15" s="49" t="s">
        <v>39</v>
      </c>
      <c r="F15" s="50">
        <v>200</v>
      </c>
      <c r="G15" s="50">
        <v>1.84</v>
      </c>
      <c r="H15" s="50">
        <v>3.4</v>
      </c>
      <c r="I15" s="50">
        <v>12.1</v>
      </c>
      <c r="J15" s="50">
        <v>86.4</v>
      </c>
      <c r="K15" s="42">
        <v>144</v>
      </c>
      <c r="L15" s="69">
        <v>16.84</v>
      </c>
    </row>
    <row r="16" spans="1:12" ht="15.75" thickBot="1">
      <c r="A16" s="23"/>
      <c r="B16" s="15"/>
      <c r="C16" s="11"/>
      <c r="D16" s="7" t="s">
        <v>24</v>
      </c>
      <c r="E16" s="49" t="s">
        <v>41</v>
      </c>
      <c r="F16" s="50">
        <v>140</v>
      </c>
      <c r="G16" s="50">
        <v>13.3</v>
      </c>
      <c r="H16" s="50">
        <v>7.2</v>
      </c>
      <c r="I16" s="50">
        <v>6.3</v>
      </c>
      <c r="J16" s="50">
        <v>143</v>
      </c>
      <c r="K16" s="42">
        <v>343</v>
      </c>
      <c r="L16" s="69">
        <v>25.37</v>
      </c>
    </row>
    <row r="17" spans="1:12" ht="15.75" thickBot="1">
      <c r="A17" s="23"/>
      <c r="B17" s="15"/>
      <c r="C17" s="11"/>
      <c r="D17" s="7" t="s">
        <v>25</v>
      </c>
      <c r="E17" s="49" t="s">
        <v>40</v>
      </c>
      <c r="F17" s="50">
        <v>150</v>
      </c>
      <c r="G17" s="50">
        <v>3.15</v>
      </c>
      <c r="H17" s="50">
        <v>6.6</v>
      </c>
      <c r="I17" s="50">
        <v>16.350000000000001</v>
      </c>
      <c r="J17" s="50">
        <v>138</v>
      </c>
      <c r="K17" s="42">
        <v>429</v>
      </c>
      <c r="L17" s="69">
        <v>15.76</v>
      </c>
    </row>
    <row r="18" spans="1:12" ht="15.75" thickBot="1">
      <c r="A18" s="23"/>
      <c r="B18" s="15"/>
      <c r="C18" s="11"/>
      <c r="D18" s="7" t="s">
        <v>26</v>
      </c>
      <c r="E18" s="49" t="s">
        <v>42</v>
      </c>
      <c r="F18" s="50">
        <v>200</v>
      </c>
      <c r="G18" s="50">
        <v>0.5</v>
      </c>
      <c r="H18" s="50">
        <v>0</v>
      </c>
      <c r="I18" s="50">
        <v>27</v>
      </c>
      <c r="J18" s="50">
        <v>110</v>
      </c>
      <c r="K18" s="42">
        <v>508</v>
      </c>
      <c r="L18" s="69">
        <v>4.68</v>
      </c>
    </row>
    <row r="19" spans="1:12" ht="15.75" thickBot="1">
      <c r="A19" s="23"/>
      <c r="B19" s="15"/>
      <c r="C19" s="11"/>
      <c r="D19" s="7" t="s">
        <v>44</v>
      </c>
      <c r="E19" s="49" t="s">
        <v>43</v>
      </c>
      <c r="F19" s="50">
        <v>80</v>
      </c>
      <c r="G19" s="50">
        <v>6.08</v>
      </c>
      <c r="H19" s="50">
        <v>0.64</v>
      </c>
      <c r="I19" s="50">
        <v>39.299999999999997</v>
      </c>
      <c r="J19" s="50">
        <v>188</v>
      </c>
      <c r="K19" s="42">
        <v>108</v>
      </c>
      <c r="L19" s="69">
        <v>4.83</v>
      </c>
    </row>
    <row r="20" spans="1:12" ht="15">
      <c r="A20" s="23"/>
      <c r="B20" s="15"/>
      <c r="C20" s="11"/>
      <c r="D20" s="7"/>
      <c r="E20" s="40"/>
      <c r="F20" s="41"/>
      <c r="G20" s="41"/>
      <c r="H20" s="41"/>
      <c r="I20" s="41"/>
      <c r="J20" s="41"/>
      <c r="K20" s="42"/>
      <c r="L20" s="69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69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69"/>
    </row>
    <row r="23" spans="1:12" ht="15">
      <c r="A23" s="24"/>
      <c r="B23" s="17"/>
      <c r="C23" s="8"/>
      <c r="D23" s="18" t="s">
        <v>27</v>
      </c>
      <c r="E23" s="9"/>
      <c r="F23" s="19">
        <f>SUM(F14:F22)</f>
        <v>870</v>
      </c>
      <c r="G23" s="19">
        <f t="shared" ref="G23:J23" si="2">SUM(G14:G22)</f>
        <v>26.97</v>
      </c>
      <c r="H23" s="19">
        <f t="shared" si="2"/>
        <v>27.939999999999998</v>
      </c>
      <c r="I23" s="19">
        <f t="shared" si="2"/>
        <v>110.35</v>
      </c>
      <c r="J23" s="19">
        <f t="shared" si="2"/>
        <v>801.4</v>
      </c>
      <c r="K23" s="25"/>
      <c r="L23" s="70">
        <f t="shared" ref="L23" si="3">SUM(L14:L22)</f>
        <v>74.500000000000014</v>
      </c>
    </row>
    <row r="24" spans="1:12" ht="15.7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1090</v>
      </c>
      <c r="G24" s="32">
        <f t="shared" ref="G24:J24" si="4">G13+G23</f>
        <v>29.869999999999997</v>
      </c>
      <c r="H24" s="32">
        <f t="shared" si="4"/>
        <v>29.839999999999996</v>
      </c>
      <c r="I24" s="32">
        <f t="shared" si="4"/>
        <v>154.14999999999998</v>
      </c>
      <c r="J24" s="32">
        <f t="shared" si="4"/>
        <v>1006.8</v>
      </c>
      <c r="K24" s="76"/>
      <c r="L24" s="71">
        <f t="shared" ref="L24" si="5">L13+L23</f>
        <v>80.740000000000009</v>
      </c>
    </row>
    <row r="25" spans="1:12" ht="15.75" thickBot="1">
      <c r="A25" s="14">
        <v>1</v>
      </c>
      <c r="B25" s="15">
        <v>2</v>
      </c>
      <c r="C25" s="22" t="s">
        <v>33</v>
      </c>
      <c r="D25" s="5" t="s">
        <v>36</v>
      </c>
      <c r="E25" s="49" t="s">
        <v>45</v>
      </c>
      <c r="F25" s="50">
        <v>20</v>
      </c>
      <c r="G25" s="50">
        <v>0.56000000000000005</v>
      </c>
      <c r="H25" s="50">
        <v>0.66</v>
      </c>
      <c r="I25" s="50">
        <v>15.46</v>
      </c>
      <c r="J25" s="50">
        <v>70</v>
      </c>
      <c r="K25" s="39">
        <v>588</v>
      </c>
      <c r="L25" s="68">
        <v>3.8</v>
      </c>
    </row>
    <row r="26" spans="1:12" ht="15.75" thickBot="1">
      <c r="A26" s="14"/>
      <c r="B26" s="15"/>
      <c r="C26" s="11"/>
      <c r="D26" s="6" t="s">
        <v>26</v>
      </c>
      <c r="E26" s="51" t="s">
        <v>46</v>
      </c>
      <c r="F26" s="52">
        <v>200</v>
      </c>
      <c r="G26" s="52">
        <v>0.7</v>
      </c>
      <c r="H26" s="52">
        <v>0.3</v>
      </c>
      <c r="I26" s="52">
        <v>22.8</v>
      </c>
      <c r="J26" s="52">
        <v>97</v>
      </c>
      <c r="K26" s="42">
        <v>519</v>
      </c>
      <c r="L26" s="69">
        <v>7.69</v>
      </c>
    </row>
    <row r="27" spans="1:12" ht="15">
      <c r="A27" s="14"/>
      <c r="B27" s="15"/>
      <c r="C27" s="11"/>
      <c r="D27" s="7"/>
      <c r="E27" s="40"/>
      <c r="F27" s="41"/>
      <c r="G27" s="41"/>
      <c r="H27" s="41"/>
      <c r="I27" s="41"/>
      <c r="J27" s="41"/>
      <c r="K27" s="42"/>
      <c r="L27" s="69"/>
    </row>
    <row r="28" spans="1:12" ht="15">
      <c r="A28" s="14"/>
      <c r="B28" s="15"/>
      <c r="C28" s="11"/>
      <c r="D28" s="7"/>
      <c r="E28" s="40"/>
      <c r="F28" s="41"/>
      <c r="G28" s="41"/>
      <c r="H28" s="41"/>
      <c r="I28" s="41"/>
      <c r="J28" s="41"/>
      <c r="K28" s="42"/>
      <c r="L28" s="69"/>
    </row>
    <row r="29" spans="1:12" ht="15">
      <c r="A29" s="14"/>
      <c r="B29" s="15"/>
      <c r="C29" s="11"/>
      <c r="D29" s="7"/>
      <c r="E29" s="40"/>
      <c r="F29" s="41"/>
      <c r="G29" s="41"/>
      <c r="H29" s="41"/>
      <c r="I29" s="41"/>
      <c r="J29" s="41"/>
      <c r="K29" s="42"/>
      <c r="L29" s="69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69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69"/>
    </row>
    <row r="32" spans="1:12" ht="15.75" thickBot="1">
      <c r="A32" s="16"/>
      <c r="B32" s="17"/>
      <c r="C32" s="8"/>
      <c r="D32" s="18" t="s">
        <v>27</v>
      </c>
      <c r="E32" s="9"/>
      <c r="F32" s="19">
        <f>SUM(F25:F31)</f>
        <v>220</v>
      </c>
      <c r="G32" s="19">
        <f t="shared" ref="G32" si="6">SUM(G25:G31)</f>
        <v>1.26</v>
      </c>
      <c r="H32" s="19">
        <f t="shared" ref="H32" si="7">SUM(H25:H31)</f>
        <v>0.96</v>
      </c>
      <c r="I32" s="19">
        <f t="shared" ref="I32" si="8">SUM(I25:I31)</f>
        <v>38.260000000000005</v>
      </c>
      <c r="J32" s="19">
        <f t="shared" ref="J32:L32" si="9">SUM(J25:J31)</f>
        <v>167</v>
      </c>
      <c r="K32" s="25"/>
      <c r="L32" s="70">
        <f t="shared" si="9"/>
        <v>11.49</v>
      </c>
    </row>
    <row r="33" spans="1:12" ht="15.75" thickBot="1">
      <c r="A33" s="13">
        <f>A25</f>
        <v>1</v>
      </c>
      <c r="B33" s="13">
        <f>B25</f>
        <v>2</v>
      </c>
      <c r="C33" s="10" t="s">
        <v>21</v>
      </c>
      <c r="D33" s="7" t="s">
        <v>22</v>
      </c>
      <c r="E33" s="49" t="s">
        <v>48</v>
      </c>
      <c r="F33" s="50">
        <v>100</v>
      </c>
      <c r="G33" s="50">
        <v>0.8</v>
      </c>
      <c r="H33" s="50">
        <v>0.1</v>
      </c>
      <c r="I33" s="50">
        <v>1.7</v>
      </c>
      <c r="J33" s="50">
        <v>13</v>
      </c>
      <c r="K33" s="42">
        <v>107</v>
      </c>
      <c r="L33" s="69">
        <v>11.8</v>
      </c>
    </row>
    <row r="34" spans="1:12" ht="15.75" thickBot="1">
      <c r="A34" s="14"/>
      <c r="B34" s="15"/>
      <c r="C34" s="11"/>
      <c r="D34" s="7" t="s">
        <v>23</v>
      </c>
      <c r="E34" s="49" t="s">
        <v>49</v>
      </c>
      <c r="F34" s="50">
        <v>200</v>
      </c>
      <c r="G34" s="50">
        <v>1.46</v>
      </c>
      <c r="H34" s="50">
        <v>4</v>
      </c>
      <c r="I34" s="50">
        <v>8.5</v>
      </c>
      <c r="J34" s="50">
        <v>76</v>
      </c>
      <c r="K34" s="42">
        <v>128</v>
      </c>
      <c r="L34" s="69">
        <v>14.81</v>
      </c>
    </row>
    <row r="35" spans="1:12" ht="15.75" thickBot="1">
      <c r="A35" s="14"/>
      <c r="B35" s="15"/>
      <c r="C35" s="11"/>
      <c r="D35" s="7" t="s">
        <v>67</v>
      </c>
      <c r="E35" s="49" t="s">
        <v>91</v>
      </c>
      <c r="F35" s="50">
        <v>10</v>
      </c>
      <c r="G35" s="66">
        <v>0.26</v>
      </c>
      <c r="H35" s="66">
        <v>1.5</v>
      </c>
      <c r="I35" s="67">
        <v>0.36</v>
      </c>
      <c r="J35" s="50">
        <v>16.2</v>
      </c>
      <c r="K35" s="42">
        <v>479</v>
      </c>
      <c r="L35" s="69">
        <v>2.6</v>
      </c>
    </row>
    <row r="36" spans="1:12" ht="15.75" thickBot="1">
      <c r="A36" s="14"/>
      <c r="B36" s="15"/>
      <c r="C36" s="11"/>
      <c r="D36" s="7" t="s">
        <v>24</v>
      </c>
      <c r="E36" s="49" t="s">
        <v>51</v>
      </c>
      <c r="F36" s="50">
        <v>120</v>
      </c>
      <c r="G36" s="50">
        <v>20.6</v>
      </c>
      <c r="H36" s="50">
        <v>22</v>
      </c>
      <c r="I36" s="50">
        <v>4.2</v>
      </c>
      <c r="J36" s="50">
        <v>297</v>
      </c>
      <c r="K36" s="42">
        <v>367</v>
      </c>
      <c r="L36" s="69">
        <v>57.64</v>
      </c>
    </row>
    <row r="37" spans="1:12" ht="15.75" thickBot="1">
      <c r="A37" s="14"/>
      <c r="B37" s="15"/>
      <c r="C37" s="11"/>
      <c r="D37" s="7" t="s">
        <v>25</v>
      </c>
      <c r="E37" s="49" t="s">
        <v>50</v>
      </c>
      <c r="F37" s="50">
        <v>150</v>
      </c>
      <c r="G37" s="50">
        <v>5.6550000000000002</v>
      </c>
      <c r="H37" s="50">
        <v>0.67500000000000004</v>
      </c>
      <c r="I37" s="50">
        <v>29.04</v>
      </c>
      <c r="J37" s="50">
        <v>144.9</v>
      </c>
      <c r="K37" s="42">
        <v>291</v>
      </c>
      <c r="L37" s="69">
        <v>7.6</v>
      </c>
    </row>
    <row r="38" spans="1:12" ht="30.75" thickBot="1">
      <c r="A38" s="14"/>
      <c r="B38" s="15"/>
      <c r="C38" s="11"/>
      <c r="D38" s="7" t="s">
        <v>26</v>
      </c>
      <c r="E38" s="49" t="s">
        <v>52</v>
      </c>
      <c r="F38" s="50">
        <v>200</v>
      </c>
      <c r="G38" s="50">
        <v>1</v>
      </c>
      <c r="H38" s="50">
        <v>0.2</v>
      </c>
      <c r="I38" s="50">
        <v>0.2</v>
      </c>
      <c r="J38" s="50">
        <v>92</v>
      </c>
      <c r="K38" s="42">
        <v>508</v>
      </c>
      <c r="L38" s="69">
        <v>16</v>
      </c>
    </row>
    <row r="39" spans="1:12" ht="15.75" thickBot="1">
      <c r="A39" s="14"/>
      <c r="B39" s="15"/>
      <c r="C39" s="11"/>
      <c r="D39" s="7" t="s">
        <v>47</v>
      </c>
      <c r="E39" s="51" t="s">
        <v>43</v>
      </c>
      <c r="F39" s="52">
        <v>80</v>
      </c>
      <c r="G39" s="52">
        <v>6.08</v>
      </c>
      <c r="H39" s="52">
        <v>0.64</v>
      </c>
      <c r="I39" s="52">
        <v>39.299999999999997</v>
      </c>
      <c r="J39" s="52">
        <v>188</v>
      </c>
      <c r="K39" s="42">
        <v>108</v>
      </c>
      <c r="L39" s="69">
        <v>4.83</v>
      </c>
    </row>
    <row r="40" spans="1:12" ht="15">
      <c r="A40" s="14"/>
      <c r="B40" s="15"/>
      <c r="C40" s="11"/>
      <c r="D40" s="7"/>
      <c r="E40" s="40"/>
      <c r="F40" s="41"/>
      <c r="G40" s="41"/>
      <c r="H40" s="41"/>
      <c r="I40" s="41"/>
      <c r="J40" s="41"/>
      <c r="K40" s="42"/>
      <c r="L40" s="69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69"/>
    </row>
    <row r="42" spans="1:12" ht="15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69"/>
    </row>
    <row r="43" spans="1:12" ht="15">
      <c r="A43" s="16"/>
      <c r="B43" s="17"/>
      <c r="C43" s="8"/>
      <c r="D43" s="18" t="s">
        <v>27</v>
      </c>
      <c r="E43" s="9"/>
      <c r="F43" s="19">
        <f>SUM(F33:F42)</f>
        <v>860</v>
      </c>
      <c r="G43" s="19">
        <f t="shared" ref="G43" si="10">SUM(G33:G42)</f>
        <v>35.855000000000004</v>
      </c>
      <c r="H43" s="19">
        <f t="shared" ref="H43" si="11">SUM(H33:H42)</f>
        <v>29.115000000000002</v>
      </c>
      <c r="I43" s="19">
        <f t="shared" ref="I43" si="12">SUM(I33:I42)</f>
        <v>83.3</v>
      </c>
      <c r="J43" s="19">
        <f t="shared" ref="J43:L43" si="13">SUM(J33:J42)</f>
        <v>827.1</v>
      </c>
      <c r="K43" s="25"/>
      <c r="L43" s="70">
        <f t="shared" si="13"/>
        <v>115.27999999999999</v>
      </c>
    </row>
    <row r="44" spans="1:12" ht="15.75" customHeight="1" thickBot="1">
      <c r="A44" s="33">
        <f>A25</f>
        <v>1</v>
      </c>
      <c r="B44" s="33">
        <f>B25</f>
        <v>2</v>
      </c>
      <c r="C44" s="82" t="s">
        <v>4</v>
      </c>
      <c r="D44" s="83"/>
      <c r="E44" s="31"/>
      <c r="F44" s="32">
        <f>F32+F43</f>
        <v>1080</v>
      </c>
      <c r="G44" s="32">
        <f t="shared" ref="G44" si="14">G32+G43</f>
        <v>37.115000000000002</v>
      </c>
      <c r="H44" s="32">
        <f t="shared" ref="H44" si="15">H32+H43</f>
        <v>30.075000000000003</v>
      </c>
      <c r="I44" s="32">
        <f t="shared" ref="I44" si="16">I32+I43</f>
        <v>121.56</v>
      </c>
      <c r="J44" s="32">
        <f t="shared" ref="J44:L44" si="17">J32+J43</f>
        <v>994.1</v>
      </c>
      <c r="K44" s="76"/>
      <c r="L44" s="71">
        <f t="shared" si="17"/>
        <v>126.76999999999998</v>
      </c>
    </row>
    <row r="45" spans="1:12" ht="15.75" thickBot="1">
      <c r="A45" s="20">
        <v>1</v>
      </c>
      <c r="B45" s="21">
        <v>3</v>
      </c>
      <c r="C45" s="22" t="s">
        <v>33</v>
      </c>
      <c r="D45" s="5" t="s">
        <v>36</v>
      </c>
      <c r="E45" s="49" t="s">
        <v>53</v>
      </c>
      <c r="F45" s="50">
        <v>20</v>
      </c>
      <c r="G45" s="50">
        <v>1.18</v>
      </c>
      <c r="H45" s="50">
        <v>0.94</v>
      </c>
      <c r="I45" s="50">
        <v>15</v>
      </c>
      <c r="J45" s="50">
        <v>73.2</v>
      </c>
      <c r="K45" s="39">
        <v>589</v>
      </c>
      <c r="L45" s="68">
        <v>3.96</v>
      </c>
    </row>
    <row r="46" spans="1:12" ht="30.75" thickBot="1">
      <c r="A46" s="23"/>
      <c r="B46" s="15"/>
      <c r="C46" s="11"/>
      <c r="D46" s="6" t="s">
        <v>26</v>
      </c>
      <c r="E46" s="51" t="s">
        <v>52</v>
      </c>
      <c r="F46" s="50">
        <v>200</v>
      </c>
      <c r="G46" s="50">
        <v>1</v>
      </c>
      <c r="H46" s="50">
        <v>0.2</v>
      </c>
      <c r="I46" s="50">
        <v>0.2</v>
      </c>
      <c r="J46" s="50">
        <v>92</v>
      </c>
      <c r="K46" s="42">
        <v>518</v>
      </c>
      <c r="L46" s="69">
        <v>16</v>
      </c>
    </row>
    <row r="47" spans="1:12" ht="15">
      <c r="A47" s="23"/>
      <c r="B47" s="15"/>
      <c r="C47" s="11"/>
      <c r="D47" s="7"/>
      <c r="E47" s="40"/>
      <c r="F47" s="41"/>
      <c r="G47" s="41"/>
      <c r="H47" s="41"/>
      <c r="I47" s="41"/>
      <c r="J47" s="41"/>
      <c r="K47" s="42"/>
      <c r="L47" s="69"/>
    </row>
    <row r="48" spans="1:12" ht="15">
      <c r="A48" s="23"/>
      <c r="B48" s="15"/>
      <c r="C48" s="11"/>
      <c r="D48" s="7"/>
      <c r="E48" s="40"/>
      <c r="F48" s="41"/>
      <c r="G48" s="41"/>
      <c r="H48" s="41"/>
      <c r="I48" s="41"/>
      <c r="J48" s="41"/>
      <c r="K48" s="42"/>
      <c r="L48" s="69"/>
    </row>
    <row r="49" spans="1:12" ht="15">
      <c r="A49" s="23"/>
      <c r="B49" s="15"/>
      <c r="C49" s="11"/>
      <c r="D49" s="7"/>
      <c r="E49" s="40"/>
      <c r="F49" s="41"/>
      <c r="G49" s="41"/>
      <c r="H49" s="41"/>
      <c r="I49" s="41"/>
      <c r="J49" s="41"/>
      <c r="K49" s="42"/>
      <c r="L49" s="69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69"/>
    </row>
    <row r="51" spans="1:12" ht="15">
      <c r="A51" s="23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69"/>
    </row>
    <row r="52" spans="1:12" ht="15.75" thickBot="1">
      <c r="A52" s="24"/>
      <c r="B52" s="17"/>
      <c r="C52" s="8"/>
      <c r="D52" s="18" t="s">
        <v>27</v>
      </c>
      <c r="E52" s="9"/>
      <c r="F52" s="19">
        <f>SUM(F45:F51)</f>
        <v>220</v>
      </c>
      <c r="G52" s="19">
        <f t="shared" ref="G52" si="18">SUM(G45:G51)</f>
        <v>2.1799999999999997</v>
      </c>
      <c r="H52" s="19">
        <f t="shared" ref="H52" si="19">SUM(H45:H51)</f>
        <v>1.1399999999999999</v>
      </c>
      <c r="I52" s="19">
        <f t="shared" ref="I52" si="20">SUM(I45:I51)</f>
        <v>15.2</v>
      </c>
      <c r="J52" s="19">
        <f t="shared" ref="J52:L52" si="21">SUM(J45:J51)</f>
        <v>165.2</v>
      </c>
      <c r="K52" s="25"/>
      <c r="L52" s="70">
        <f t="shared" si="21"/>
        <v>19.96</v>
      </c>
    </row>
    <row r="53" spans="1:12" ht="15.75" thickBot="1">
      <c r="A53" s="26">
        <f>A45</f>
        <v>1</v>
      </c>
      <c r="B53" s="13">
        <f>B45</f>
        <v>3</v>
      </c>
      <c r="C53" s="10" t="s">
        <v>21</v>
      </c>
      <c r="D53" s="7" t="s">
        <v>22</v>
      </c>
      <c r="E53" s="49" t="s">
        <v>54</v>
      </c>
      <c r="F53" s="50">
        <v>100</v>
      </c>
      <c r="G53" s="50">
        <v>2.6</v>
      </c>
      <c r="H53" s="50">
        <v>7</v>
      </c>
      <c r="I53" s="50">
        <v>9.8000000000000007</v>
      </c>
      <c r="J53" s="50">
        <v>115</v>
      </c>
      <c r="K53" s="42">
        <v>74</v>
      </c>
      <c r="L53" s="69">
        <v>9.7100000000000009</v>
      </c>
    </row>
    <row r="54" spans="1:12" ht="15.75" thickBot="1">
      <c r="A54" s="23"/>
      <c r="B54" s="15"/>
      <c r="C54" s="11"/>
      <c r="D54" s="7" t="s">
        <v>23</v>
      </c>
      <c r="E54" s="49" t="s">
        <v>55</v>
      </c>
      <c r="F54" s="50">
        <v>200</v>
      </c>
      <c r="G54" s="50">
        <v>2.04</v>
      </c>
      <c r="H54" s="50">
        <v>4.4000000000000004</v>
      </c>
      <c r="I54" s="50">
        <v>11.1</v>
      </c>
      <c r="J54" s="50">
        <v>88.8</v>
      </c>
      <c r="K54" s="42">
        <v>156</v>
      </c>
      <c r="L54" s="69">
        <v>12.13</v>
      </c>
    </row>
    <row r="55" spans="1:12" ht="15.75" thickBot="1">
      <c r="A55" s="23"/>
      <c r="B55" s="15"/>
      <c r="C55" s="11"/>
      <c r="D55" s="7" t="s">
        <v>24</v>
      </c>
      <c r="E55" s="49" t="s">
        <v>57</v>
      </c>
      <c r="F55" s="50">
        <v>70</v>
      </c>
      <c r="G55" s="50">
        <v>16.5</v>
      </c>
      <c r="H55" s="50">
        <v>11.4</v>
      </c>
      <c r="I55" s="50">
        <v>0.4</v>
      </c>
      <c r="J55" s="50">
        <v>170</v>
      </c>
      <c r="K55" s="42">
        <v>404</v>
      </c>
      <c r="L55" s="69">
        <v>26.92</v>
      </c>
    </row>
    <row r="56" spans="1:12" ht="15.75" thickBot="1">
      <c r="A56" s="23"/>
      <c r="B56" s="15"/>
      <c r="C56" s="11"/>
      <c r="D56" s="7" t="s">
        <v>25</v>
      </c>
      <c r="E56" s="49" t="s">
        <v>56</v>
      </c>
      <c r="F56" s="50">
        <v>200</v>
      </c>
      <c r="G56" s="50">
        <v>7.4</v>
      </c>
      <c r="H56" s="50">
        <v>7.2</v>
      </c>
      <c r="I56" s="50">
        <v>7.8</v>
      </c>
      <c r="J56" s="50">
        <v>126</v>
      </c>
      <c r="K56" s="42">
        <v>423</v>
      </c>
      <c r="L56" s="69">
        <v>19.61</v>
      </c>
    </row>
    <row r="57" spans="1:12" ht="15.75" thickBot="1">
      <c r="A57" s="23"/>
      <c r="B57" s="15"/>
      <c r="C57" s="11"/>
      <c r="D57" s="7" t="s">
        <v>26</v>
      </c>
      <c r="E57" s="49" t="s">
        <v>37</v>
      </c>
      <c r="F57" s="50">
        <v>200</v>
      </c>
      <c r="G57" s="50">
        <v>1.4</v>
      </c>
      <c r="H57" s="50">
        <v>0</v>
      </c>
      <c r="I57" s="50">
        <v>29</v>
      </c>
      <c r="J57" s="50">
        <v>122</v>
      </c>
      <c r="K57" s="42">
        <v>503</v>
      </c>
      <c r="L57" s="69">
        <v>3.64</v>
      </c>
    </row>
    <row r="58" spans="1:12" ht="15.75" thickBot="1">
      <c r="A58" s="23"/>
      <c r="B58" s="15"/>
      <c r="C58" s="11"/>
      <c r="D58" s="7" t="s">
        <v>44</v>
      </c>
      <c r="E58" s="51" t="s">
        <v>43</v>
      </c>
      <c r="F58" s="52">
        <v>80</v>
      </c>
      <c r="G58" s="52">
        <v>6.08</v>
      </c>
      <c r="H58" s="52">
        <v>0.64</v>
      </c>
      <c r="I58" s="52">
        <v>39.299999999999997</v>
      </c>
      <c r="J58" s="52">
        <v>188</v>
      </c>
      <c r="K58" s="42">
        <v>108</v>
      </c>
      <c r="L58" s="69">
        <v>4.83</v>
      </c>
    </row>
    <row r="59" spans="1:12" ht="15">
      <c r="A59" s="23"/>
      <c r="B59" s="15"/>
      <c r="C59" s="11"/>
      <c r="D59" s="7"/>
      <c r="E59" s="40"/>
      <c r="F59" s="41"/>
      <c r="G59" s="41"/>
      <c r="H59" s="41"/>
      <c r="I59" s="41"/>
      <c r="J59" s="41"/>
      <c r="K59" s="42"/>
      <c r="L59" s="69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69"/>
    </row>
    <row r="61" spans="1:12" ht="1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69"/>
    </row>
    <row r="62" spans="1:12" ht="15">
      <c r="A62" s="24"/>
      <c r="B62" s="17"/>
      <c r="C62" s="8"/>
      <c r="D62" s="18" t="s">
        <v>27</v>
      </c>
      <c r="E62" s="9"/>
      <c r="F62" s="19">
        <f>SUM(F53:F61)</f>
        <v>850</v>
      </c>
      <c r="G62" s="19">
        <f t="shared" ref="G62" si="22">SUM(G53:G61)</f>
        <v>36.019999999999996</v>
      </c>
      <c r="H62" s="19">
        <f t="shared" ref="H62" si="23">SUM(H53:H61)</f>
        <v>30.64</v>
      </c>
      <c r="I62" s="19">
        <f t="shared" ref="I62" si="24">SUM(I53:I61)</f>
        <v>97.399999999999991</v>
      </c>
      <c r="J62" s="19">
        <f t="shared" ref="J62:L62" si="25">SUM(J53:J61)</f>
        <v>809.8</v>
      </c>
      <c r="K62" s="25"/>
      <c r="L62" s="70">
        <f t="shared" si="25"/>
        <v>76.84</v>
      </c>
    </row>
    <row r="63" spans="1:12" ht="15.75" customHeight="1" thickBot="1">
      <c r="A63" s="29">
        <f>A45</f>
        <v>1</v>
      </c>
      <c r="B63" s="30">
        <f>B45</f>
        <v>3</v>
      </c>
      <c r="C63" s="82" t="s">
        <v>4</v>
      </c>
      <c r="D63" s="83"/>
      <c r="E63" s="31"/>
      <c r="F63" s="32">
        <f>F52+F62</f>
        <v>1070</v>
      </c>
      <c r="G63" s="32">
        <f t="shared" ref="G63" si="26">G52+G62</f>
        <v>38.199999999999996</v>
      </c>
      <c r="H63" s="32">
        <f t="shared" ref="H63" si="27">H52+H62</f>
        <v>31.78</v>
      </c>
      <c r="I63" s="32">
        <f t="shared" ref="I63" si="28">I52+I62</f>
        <v>112.6</v>
      </c>
      <c r="J63" s="32">
        <f t="shared" ref="J63:L63" si="29">J52+J62</f>
        <v>975</v>
      </c>
      <c r="K63" s="76"/>
      <c r="L63" s="71">
        <f t="shared" si="29"/>
        <v>96.800000000000011</v>
      </c>
    </row>
    <row r="64" spans="1:12" ht="15.75" thickBot="1">
      <c r="A64" s="20">
        <v>1</v>
      </c>
      <c r="B64" s="21">
        <v>4</v>
      </c>
      <c r="C64" s="22" t="s">
        <v>33</v>
      </c>
      <c r="D64" s="5" t="s">
        <v>36</v>
      </c>
      <c r="E64" s="49" t="s">
        <v>35</v>
      </c>
      <c r="F64" s="50">
        <v>20</v>
      </c>
      <c r="G64" s="50">
        <v>1.5</v>
      </c>
      <c r="H64" s="50">
        <v>1.9</v>
      </c>
      <c r="I64" s="50">
        <v>14.8</v>
      </c>
      <c r="J64" s="50">
        <v>83.4</v>
      </c>
      <c r="K64" s="39">
        <v>590</v>
      </c>
      <c r="L64" s="68">
        <v>2.6</v>
      </c>
    </row>
    <row r="65" spans="1:12" ht="15.75" thickBot="1">
      <c r="A65" s="23"/>
      <c r="B65" s="15"/>
      <c r="C65" s="11"/>
      <c r="D65" s="6" t="s">
        <v>26</v>
      </c>
      <c r="E65" s="51" t="s">
        <v>58</v>
      </c>
      <c r="F65" s="52">
        <v>200</v>
      </c>
      <c r="G65" s="52">
        <v>3.6</v>
      </c>
      <c r="H65" s="52">
        <v>3.3</v>
      </c>
      <c r="I65" s="52">
        <v>25</v>
      </c>
      <c r="J65" s="52">
        <v>144</v>
      </c>
      <c r="K65" s="42">
        <v>496</v>
      </c>
      <c r="L65" s="69">
        <v>10</v>
      </c>
    </row>
    <row r="66" spans="1:12" ht="15">
      <c r="A66" s="23"/>
      <c r="B66" s="15"/>
      <c r="C66" s="11"/>
      <c r="D66" s="7"/>
      <c r="E66" s="40"/>
      <c r="F66" s="41"/>
      <c r="G66" s="41"/>
      <c r="H66" s="41"/>
      <c r="I66" s="41"/>
      <c r="J66" s="41"/>
      <c r="K66" s="42"/>
      <c r="L66" s="69"/>
    </row>
    <row r="67" spans="1:12" ht="15">
      <c r="A67" s="23"/>
      <c r="B67" s="15"/>
      <c r="C67" s="11"/>
      <c r="D67" s="7"/>
      <c r="E67" s="40"/>
      <c r="F67" s="41"/>
      <c r="G67" s="41"/>
      <c r="H67" s="41"/>
      <c r="I67" s="41"/>
      <c r="J67" s="41"/>
      <c r="K67" s="42"/>
      <c r="L67" s="69"/>
    </row>
    <row r="68" spans="1:12" ht="15">
      <c r="A68" s="23"/>
      <c r="B68" s="15"/>
      <c r="C68" s="11"/>
      <c r="D68" s="7"/>
      <c r="E68" s="40"/>
      <c r="F68" s="41"/>
      <c r="G68" s="41"/>
      <c r="H68" s="41"/>
      <c r="I68" s="41"/>
      <c r="J68" s="41"/>
      <c r="K68" s="42"/>
      <c r="L68" s="69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69"/>
    </row>
    <row r="70" spans="1:12" ht="15">
      <c r="A70" s="23"/>
      <c r="B70" s="15"/>
      <c r="C70" s="11"/>
      <c r="D70" s="6"/>
      <c r="E70" s="40"/>
      <c r="F70" s="41"/>
      <c r="G70" s="41"/>
      <c r="H70" s="41"/>
      <c r="I70" s="41"/>
      <c r="J70" s="41"/>
      <c r="K70" s="42"/>
      <c r="L70" s="69"/>
    </row>
    <row r="71" spans="1:12" ht="15.75" thickBot="1">
      <c r="A71" s="24"/>
      <c r="B71" s="17"/>
      <c r="C71" s="8"/>
      <c r="D71" s="18" t="s">
        <v>27</v>
      </c>
      <c r="E71" s="9"/>
      <c r="F71" s="19">
        <f>SUM(F64:F70)</f>
        <v>220</v>
      </c>
      <c r="G71" s="19">
        <f t="shared" ref="G71" si="30">SUM(G64:G70)</f>
        <v>5.0999999999999996</v>
      </c>
      <c r="H71" s="19">
        <f t="shared" ref="H71" si="31">SUM(H64:H70)</f>
        <v>5.1999999999999993</v>
      </c>
      <c r="I71" s="19">
        <f t="shared" ref="I71" si="32">SUM(I64:I70)</f>
        <v>39.799999999999997</v>
      </c>
      <c r="J71" s="19">
        <f t="shared" ref="J71:L71" si="33">SUM(J64:J70)</f>
        <v>227.4</v>
      </c>
      <c r="K71" s="25"/>
      <c r="L71" s="70">
        <f t="shared" si="33"/>
        <v>12.6</v>
      </c>
    </row>
    <row r="72" spans="1:12" ht="15.75" thickBot="1">
      <c r="A72" s="26">
        <f>A64</f>
        <v>1</v>
      </c>
      <c r="B72" s="13">
        <f>B64</f>
        <v>4</v>
      </c>
      <c r="C72" s="10" t="s">
        <v>21</v>
      </c>
      <c r="D72" s="7" t="s">
        <v>22</v>
      </c>
      <c r="E72" s="49" t="s">
        <v>59</v>
      </c>
      <c r="F72" s="50">
        <v>100</v>
      </c>
      <c r="G72" s="50">
        <v>2.4</v>
      </c>
      <c r="H72" s="50">
        <v>7.1</v>
      </c>
      <c r="I72" s="50">
        <v>10.4</v>
      </c>
      <c r="J72" s="50">
        <v>115</v>
      </c>
      <c r="K72" s="42">
        <v>119</v>
      </c>
      <c r="L72" s="69">
        <v>11.43</v>
      </c>
    </row>
    <row r="73" spans="1:12" ht="15.75" thickBot="1">
      <c r="A73" s="23"/>
      <c r="B73" s="15"/>
      <c r="C73" s="11"/>
      <c r="D73" s="7" t="s">
        <v>23</v>
      </c>
      <c r="E73" s="49" t="s">
        <v>60</v>
      </c>
      <c r="F73" s="50">
        <v>200</v>
      </c>
      <c r="G73" s="50">
        <v>1.4</v>
      </c>
      <c r="H73" s="50">
        <v>3.9</v>
      </c>
      <c r="I73" s="50">
        <v>6.2</v>
      </c>
      <c r="J73" s="50">
        <v>19.899999999999999</v>
      </c>
      <c r="K73" s="42">
        <v>142</v>
      </c>
      <c r="L73" s="69">
        <v>14.1</v>
      </c>
    </row>
    <row r="74" spans="1:12" ht="15.75" thickBot="1">
      <c r="A74" s="23"/>
      <c r="B74" s="15"/>
      <c r="C74" s="11"/>
      <c r="D74" s="7" t="s">
        <v>67</v>
      </c>
      <c r="E74" s="49" t="s">
        <v>91</v>
      </c>
      <c r="F74" s="50">
        <v>10</v>
      </c>
      <c r="G74" s="66">
        <v>0.26</v>
      </c>
      <c r="H74" s="66">
        <v>1.5</v>
      </c>
      <c r="I74" s="67">
        <v>0.36</v>
      </c>
      <c r="J74" s="50">
        <v>16.2</v>
      </c>
      <c r="K74" s="42">
        <v>479</v>
      </c>
      <c r="L74" s="69">
        <v>2.6</v>
      </c>
    </row>
    <row r="75" spans="1:12" ht="15.75" thickBot="1">
      <c r="A75" s="23"/>
      <c r="B75" s="15"/>
      <c r="C75" s="11"/>
      <c r="D75" s="7" t="s">
        <v>24</v>
      </c>
      <c r="E75" s="49" t="s">
        <v>61</v>
      </c>
      <c r="F75" s="50">
        <v>250</v>
      </c>
      <c r="G75" s="50">
        <v>18.899999999999999</v>
      </c>
      <c r="H75" s="50">
        <v>18.600000000000001</v>
      </c>
      <c r="I75" s="50">
        <v>49.2</v>
      </c>
      <c r="J75" s="50">
        <v>440</v>
      </c>
      <c r="K75" s="42">
        <v>370</v>
      </c>
      <c r="L75" s="69">
        <v>53.07</v>
      </c>
    </row>
    <row r="76" spans="1:12" ht="15.75" thickBot="1">
      <c r="A76" s="23"/>
      <c r="B76" s="15"/>
      <c r="C76" s="11"/>
      <c r="D76" s="7" t="s">
        <v>26</v>
      </c>
      <c r="E76" s="49" t="s">
        <v>42</v>
      </c>
      <c r="F76" s="50">
        <v>200</v>
      </c>
      <c r="G76" s="50">
        <v>0.5</v>
      </c>
      <c r="H76" s="50">
        <v>0</v>
      </c>
      <c r="I76" s="50">
        <v>27</v>
      </c>
      <c r="J76" s="50">
        <v>110</v>
      </c>
      <c r="K76" s="42">
        <v>508</v>
      </c>
      <c r="L76" s="69">
        <v>4.68</v>
      </c>
    </row>
    <row r="77" spans="1:12" ht="15.75" thickBot="1">
      <c r="A77" s="23"/>
      <c r="B77" s="15"/>
      <c r="C77" s="11"/>
      <c r="D77" s="7" t="s">
        <v>44</v>
      </c>
      <c r="E77" s="51" t="s">
        <v>43</v>
      </c>
      <c r="F77" s="52">
        <v>80</v>
      </c>
      <c r="G77" s="52">
        <v>6.08</v>
      </c>
      <c r="H77" s="52">
        <v>0.64</v>
      </c>
      <c r="I77" s="52">
        <v>39.299999999999997</v>
      </c>
      <c r="J77" s="52">
        <v>188</v>
      </c>
      <c r="K77" s="42">
        <v>108</v>
      </c>
      <c r="L77" s="69">
        <v>4.83</v>
      </c>
    </row>
    <row r="78" spans="1:12" ht="15">
      <c r="A78" s="23"/>
      <c r="B78" s="15"/>
      <c r="C78" s="11"/>
      <c r="D78" s="7"/>
      <c r="E78" s="40"/>
      <c r="F78" s="41"/>
      <c r="G78" s="41"/>
      <c r="H78" s="41"/>
      <c r="I78" s="41"/>
      <c r="J78" s="41"/>
      <c r="K78" s="42"/>
      <c r="L78" s="69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69"/>
    </row>
    <row r="80" spans="1:12" ht="15">
      <c r="A80" s="23"/>
      <c r="B80" s="15"/>
      <c r="C80" s="11"/>
      <c r="D80" s="6"/>
      <c r="E80" s="40"/>
      <c r="F80" s="41"/>
      <c r="G80" s="41"/>
      <c r="H80" s="41"/>
      <c r="I80" s="41"/>
      <c r="J80" s="41"/>
      <c r="K80" s="42"/>
      <c r="L80" s="69"/>
    </row>
    <row r="81" spans="1:12" ht="15">
      <c r="A81" s="24"/>
      <c r="B81" s="17"/>
      <c r="C81" s="8"/>
      <c r="D81" s="18" t="s">
        <v>27</v>
      </c>
      <c r="E81" s="9"/>
      <c r="F81" s="19">
        <f>SUM(F72:F80)</f>
        <v>840</v>
      </c>
      <c r="G81" s="19">
        <f>SUM(G72:G80)</f>
        <v>29.54</v>
      </c>
      <c r="H81" s="19">
        <f>SUM(H72:H80)</f>
        <v>31.740000000000002</v>
      </c>
      <c r="I81" s="19">
        <f>SUM(I72:I80)</f>
        <v>132.45999999999998</v>
      </c>
      <c r="J81" s="19">
        <f>SUM(J72:J80)</f>
        <v>889.1</v>
      </c>
      <c r="K81" s="25"/>
      <c r="L81" s="70">
        <f>SUM(L72:L80)</f>
        <v>90.71</v>
      </c>
    </row>
    <row r="82" spans="1:12" ht="15.75" customHeight="1" thickBot="1">
      <c r="A82" s="29">
        <f>A64</f>
        <v>1</v>
      </c>
      <c r="B82" s="30">
        <f>B64</f>
        <v>4</v>
      </c>
      <c r="C82" s="82" t="s">
        <v>4</v>
      </c>
      <c r="D82" s="83"/>
      <c r="E82" s="31"/>
      <c r="F82" s="32">
        <f>F71+F81</f>
        <v>1060</v>
      </c>
      <c r="G82" s="32">
        <f>G71+G81</f>
        <v>34.64</v>
      </c>
      <c r="H82" s="32">
        <f>H71+H81</f>
        <v>36.94</v>
      </c>
      <c r="I82" s="32">
        <f>I71+I81</f>
        <v>172.26</v>
      </c>
      <c r="J82" s="32">
        <f>J71+J81</f>
        <v>1116.5</v>
      </c>
      <c r="K82" s="76"/>
      <c r="L82" s="71">
        <f>L71+L81</f>
        <v>103.30999999999999</v>
      </c>
    </row>
    <row r="83" spans="1:12" ht="15.75" thickBot="1">
      <c r="A83" s="20">
        <v>1</v>
      </c>
      <c r="B83" s="21">
        <v>5</v>
      </c>
      <c r="C83" s="22" t="s">
        <v>33</v>
      </c>
      <c r="D83" s="5" t="s">
        <v>36</v>
      </c>
      <c r="E83" s="49" t="s">
        <v>45</v>
      </c>
      <c r="F83" s="50">
        <v>20</v>
      </c>
      <c r="G83" s="50">
        <v>0.56000000000000005</v>
      </c>
      <c r="H83" s="50">
        <v>0.66</v>
      </c>
      <c r="I83" s="50">
        <v>15.46</v>
      </c>
      <c r="J83" s="50">
        <v>70</v>
      </c>
      <c r="K83" s="39">
        <v>588</v>
      </c>
      <c r="L83" s="68">
        <v>3.8</v>
      </c>
    </row>
    <row r="84" spans="1:12" ht="15.75" thickBot="1">
      <c r="A84" s="23"/>
      <c r="B84" s="15"/>
      <c r="C84" s="11"/>
      <c r="D84" s="6" t="s">
        <v>26</v>
      </c>
      <c r="E84" s="51" t="s">
        <v>62</v>
      </c>
      <c r="F84" s="52">
        <v>200</v>
      </c>
      <c r="G84" s="52">
        <v>3.2</v>
      </c>
      <c r="H84" s="52">
        <v>2.7</v>
      </c>
      <c r="I84" s="52">
        <v>15.9</v>
      </c>
      <c r="J84" s="52">
        <v>79</v>
      </c>
      <c r="K84" s="42">
        <v>501</v>
      </c>
      <c r="L84" s="69">
        <v>10.59</v>
      </c>
    </row>
    <row r="85" spans="1:12" ht="15">
      <c r="A85" s="23"/>
      <c r="B85" s="15"/>
      <c r="C85" s="11"/>
      <c r="D85" s="7"/>
      <c r="E85" s="40"/>
      <c r="F85" s="41"/>
      <c r="G85" s="41"/>
      <c r="H85" s="41"/>
      <c r="I85" s="41"/>
      <c r="J85" s="41"/>
      <c r="K85" s="42"/>
      <c r="L85" s="69"/>
    </row>
    <row r="86" spans="1:12" ht="15">
      <c r="A86" s="23"/>
      <c r="B86" s="15"/>
      <c r="C86" s="11"/>
      <c r="D86" s="7"/>
      <c r="E86" s="40"/>
      <c r="F86" s="41"/>
      <c r="G86" s="41"/>
      <c r="H86" s="41"/>
      <c r="I86" s="41"/>
      <c r="J86" s="41"/>
      <c r="K86" s="42"/>
      <c r="L86" s="69"/>
    </row>
    <row r="87" spans="1:12" ht="15">
      <c r="A87" s="23"/>
      <c r="B87" s="15"/>
      <c r="C87" s="11"/>
      <c r="D87" s="7"/>
      <c r="E87" s="40"/>
      <c r="F87" s="41"/>
      <c r="G87" s="41"/>
      <c r="H87" s="41"/>
      <c r="I87" s="41"/>
      <c r="J87" s="41"/>
      <c r="K87" s="42"/>
      <c r="L87" s="69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69"/>
    </row>
    <row r="89" spans="1:12" ht="15">
      <c r="A89" s="23"/>
      <c r="B89" s="15"/>
      <c r="C89" s="11"/>
      <c r="D89" s="6"/>
      <c r="E89" s="40"/>
      <c r="F89" s="41"/>
      <c r="G89" s="41"/>
      <c r="H89" s="41"/>
      <c r="I89" s="41"/>
      <c r="J89" s="41"/>
      <c r="K89" s="42"/>
      <c r="L89" s="69"/>
    </row>
    <row r="90" spans="1:12" ht="15.75" thickBot="1">
      <c r="A90" s="24"/>
      <c r="B90" s="17"/>
      <c r="C90" s="8"/>
      <c r="D90" s="18" t="s">
        <v>27</v>
      </c>
      <c r="E90" s="9"/>
      <c r="F90" s="19">
        <f>SUM(F83:F89)</f>
        <v>220</v>
      </c>
      <c r="G90" s="19">
        <f t="shared" ref="G90" si="34">SUM(G83:G89)</f>
        <v>3.7600000000000002</v>
      </c>
      <c r="H90" s="19">
        <f t="shared" ref="H90" si="35">SUM(H83:H89)</f>
        <v>3.3600000000000003</v>
      </c>
      <c r="I90" s="19">
        <f t="shared" ref="I90" si="36">SUM(I83:I89)</f>
        <v>31.36</v>
      </c>
      <c r="J90" s="19">
        <f t="shared" ref="J90:L90" si="37">SUM(J83:J89)</f>
        <v>149</v>
      </c>
      <c r="K90" s="25"/>
      <c r="L90" s="70">
        <f t="shared" si="37"/>
        <v>14.39</v>
      </c>
    </row>
    <row r="91" spans="1:12" ht="15.75" thickBot="1">
      <c r="A91" s="26">
        <f>A83</f>
        <v>1</v>
      </c>
      <c r="B91" s="13">
        <f>B83</f>
        <v>5</v>
      </c>
      <c r="C91" s="10" t="s">
        <v>21</v>
      </c>
      <c r="D91" s="7" t="s">
        <v>22</v>
      </c>
      <c r="E91" s="49" t="s">
        <v>63</v>
      </c>
      <c r="F91" s="50">
        <v>100</v>
      </c>
      <c r="G91" s="50">
        <v>1.3</v>
      </c>
      <c r="H91" s="50">
        <v>10.8</v>
      </c>
      <c r="I91" s="50">
        <v>6.8</v>
      </c>
      <c r="J91" s="50">
        <v>130</v>
      </c>
      <c r="K91" s="42">
        <v>76</v>
      </c>
      <c r="L91" s="69">
        <v>9.17</v>
      </c>
    </row>
    <row r="92" spans="1:12" ht="15.75" thickBot="1">
      <c r="A92" s="23"/>
      <c r="B92" s="15"/>
      <c r="C92" s="11"/>
      <c r="D92" s="7" t="s">
        <v>23</v>
      </c>
      <c r="E92" s="49" t="s">
        <v>64</v>
      </c>
      <c r="F92" s="50">
        <v>200</v>
      </c>
      <c r="G92" s="50">
        <v>1.6</v>
      </c>
      <c r="H92" s="50">
        <v>4.2</v>
      </c>
      <c r="I92" s="50">
        <v>13</v>
      </c>
      <c r="J92" s="50">
        <v>97</v>
      </c>
      <c r="K92" s="42">
        <v>134</v>
      </c>
      <c r="L92" s="69">
        <v>14.82</v>
      </c>
    </row>
    <row r="93" spans="1:12" ht="15.75" thickBot="1">
      <c r="A93" s="23"/>
      <c r="B93" s="15"/>
      <c r="C93" s="11"/>
      <c r="D93" s="7" t="s">
        <v>67</v>
      </c>
      <c r="E93" s="49" t="s">
        <v>91</v>
      </c>
      <c r="F93" s="50">
        <v>10</v>
      </c>
      <c r="G93" s="66">
        <v>0.26</v>
      </c>
      <c r="H93" s="66">
        <v>1.5</v>
      </c>
      <c r="I93" s="67">
        <v>0.36</v>
      </c>
      <c r="J93" s="50">
        <v>16.2</v>
      </c>
      <c r="K93" s="42">
        <v>479</v>
      </c>
      <c r="L93" s="69">
        <v>2.6</v>
      </c>
    </row>
    <row r="94" spans="1:12" ht="15.75" thickBot="1">
      <c r="A94" s="23"/>
      <c r="B94" s="15"/>
      <c r="C94" s="11"/>
      <c r="D94" s="7" t="s">
        <v>24</v>
      </c>
      <c r="E94" s="49" t="s">
        <v>66</v>
      </c>
      <c r="F94" s="50">
        <v>80</v>
      </c>
      <c r="G94" s="50">
        <v>14.24</v>
      </c>
      <c r="H94" s="50">
        <v>13.92</v>
      </c>
      <c r="I94" s="50">
        <v>11.36</v>
      </c>
      <c r="J94" s="50">
        <v>228.8</v>
      </c>
      <c r="K94" s="42">
        <v>381</v>
      </c>
      <c r="L94" s="69">
        <v>37.69</v>
      </c>
    </row>
    <row r="95" spans="1:12" ht="15.75" thickBot="1">
      <c r="A95" s="23"/>
      <c r="B95" s="15"/>
      <c r="C95" s="11"/>
      <c r="D95" s="7" t="s">
        <v>25</v>
      </c>
      <c r="E95" s="49" t="s">
        <v>65</v>
      </c>
      <c r="F95" s="50">
        <v>150</v>
      </c>
      <c r="G95" s="50">
        <v>2.85</v>
      </c>
      <c r="H95" s="50">
        <v>6.15</v>
      </c>
      <c r="I95" s="50">
        <v>19.05</v>
      </c>
      <c r="J95" s="50">
        <v>142.5</v>
      </c>
      <c r="K95" s="42">
        <v>426</v>
      </c>
      <c r="L95" s="69">
        <v>9.69</v>
      </c>
    </row>
    <row r="96" spans="1:12" ht="15.75" thickBot="1">
      <c r="A96" s="23"/>
      <c r="B96" s="15"/>
      <c r="C96" s="11"/>
      <c r="D96" s="7" t="s">
        <v>67</v>
      </c>
      <c r="E96" s="49" t="s">
        <v>68</v>
      </c>
      <c r="F96" s="50">
        <v>30</v>
      </c>
      <c r="G96" s="50">
        <v>0.3</v>
      </c>
      <c r="H96" s="50">
        <v>0.9</v>
      </c>
      <c r="I96" s="50">
        <v>1.8</v>
      </c>
      <c r="J96" s="50">
        <v>19.5</v>
      </c>
      <c r="K96" s="42">
        <v>453</v>
      </c>
      <c r="L96" s="69">
        <v>2.34</v>
      </c>
    </row>
    <row r="97" spans="1:12" ht="30.75" thickBot="1">
      <c r="A97" s="23"/>
      <c r="B97" s="15"/>
      <c r="C97" s="11"/>
      <c r="D97" s="7" t="s">
        <v>26</v>
      </c>
      <c r="E97" s="49" t="s">
        <v>52</v>
      </c>
      <c r="F97" s="50">
        <v>200</v>
      </c>
      <c r="G97" s="50">
        <v>0.5</v>
      </c>
      <c r="H97" s="50">
        <v>0.1</v>
      </c>
      <c r="I97" s="50">
        <v>0.1</v>
      </c>
      <c r="J97" s="50">
        <v>46</v>
      </c>
      <c r="K97" s="42">
        <v>518</v>
      </c>
      <c r="L97" s="69">
        <v>16</v>
      </c>
    </row>
    <row r="98" spans="1:12" ht="15.75" thickBot="1">
      <c r="A98" s="23"/>
      <c r="B98" s="15"/>
      <c r="C98" s="11"/>
      <c r="D98" s="7" t="s">
        <v>44</v>
      </c>
      <c r="E98" s="51" t="s">
        <v>43</v>
      </c>
      <c r="F98" s="52">
        <v>80</v>
      </c>
      <c r="G98" s="52">
        <v>6.08</v>
      </c>
      <c r="H98" s="52">
        <v>0.64</v>
      </c>
      <c r="I98" s="52">
        <v>39.299999999999997</v>
      </c>
      <c r="J98" s="52">
        <v>188</v>
      </c>
      <c r="K98" s="42">
        <v>108</v>
      </c>
      <c r="L98" s="69">
        <v>4.83</v>
      </c>
    </row>
    <row r="99" spans="1:12" ht="15">
      <c r="A99" s="23"/>
      <c r="B99" s="15"/>
      <c r="C99" s="11"/>
      <c r="D99" s="7"/>
      <c r="E99" s="40"/>
      <c r="F99" s="41"/>
      <c r="G99" s="41"/>
      <c r="H99" s="41"/>
      <c r="I99" s="41"/>
      <c r="J99" s="41"/>
      <c r="K99" s="42"/>
      <c r="L99" s="69"/>
    </row>
    <row r="100" spans="1:12" ht="15">
      <c r="A100" s="23"/>
      <c r="B100" s="15"/>
      <c r="C100" s="11"/>
      <c r="D100" s="6"/>
      <c r="E100" s="40"/>
      <c r="F100" s="41"/>
      <c r="G100" s="41"/>
      <c r="H100" s="41"/>
      <c r="I100" s="41"/>
      <c r="J100" s="41"/>
      <c r="K100" s="42"/>
      <c r="L100" s="69"/>
    </row>
    <row r="101" spans="1:12" ht="15">
      <c r="A101" s="23"/>
      <c r="B101" s="15"/>
      <c r="C101" s="11"/>
      <c r="D101" s="6"/>
      <c r="E101" s="40"/>
      <c r="F101" s="41"/>
      <c r="G101" s="41"/>
      <c r="H101" s="41"/>
      <c r="I101" s="41"/>
      <c r="J101" s="41"/>
      <c r="K101" s="42"/>
      <c r="L101" s="69"/>
    </row>
    <row r="102" spans="1:12" ht="15">
      <c r="A102" s="24"/>
      <c r="B102" s="17"/>
      <c r="C102" s="8"/>
      <c r="D102" s="18" t="s">
        <v>27</v>
      </c>
      <c r="E102" s="9"/>
      <c r="F102" s="19">
        <f>SUM(F91:F101)</f>
        <v>850</v>
      </c>
      <c r="G102" s="19">
        <f t="shared" ref="G102" si="38">SUM(G91:G101)</f>
        <v>27.130000000000003</v>
      </c>
      <c r="H102" s="19">
        <f t="shared" ref="H102" si="39">SUM(H91:H101)</f>
        <v>38.21</v>
      </c>
      <c r="I102" s="19">
        <f t="shared" ref="I102" si="40">SUM(I91:I101)</f>
        <v>91.77</v>
      </c>
      <c r="J102" s="19">
        <f t="shared" ref="J102:L102" si="41">SUM(J91:J101)</f>
        <v>868</v>
      </c>
      <c r="K102" s="25"/>
      <c r="L102" s="70">
        <f t="shared" si="41"/>
        <v>97.14</v>
      </c>
    </row>
    <row r="103" spans="1:12" ht="15.75" customHeight="1" thickBot="1">
      <c r="A103" s="29">
        <f>A83</f>
        <v>1</v>
      </c>
      <c r="B103" s="30">
        <f>B83</f>
        <v>5</v>
      </c>
      <c r="C103" s="82" t="s">
        <v>4</v>
      </c>
      <c r="D103" s="83"/>
      <c r="E103" s="31"/>
      <c r="F103" s="32">
        <f>F90+F102</f>
        <v>1070</v>
      </c>
      <c r="G103" s="32">
        <f t="shared" ref="G103" si="42">G90+G102</f>
        <v>30.890000000000004</v>
      </c>
      <c r="H103" s="32">
        <f t="shared" ref="H103" si="43">H90+H102</f>
        <v>41.57</v>
      </c>
      <c r="I103" s="32">
        <f t="shared" ref="I103" si="44">I90+I102</f>
        <v>123.13</v>
      </c>
      <c r="J103" s="32">
        <f t="shared" ref="J103:L103" si="45">J90+J102</f>
        <v>1017</v>
      </c>
      <c r="K103" s="76"/>
      <c r="L103" s="71">
        <f t="shared" si="45"/>
        <v>111.53</v>
      </c>
    </row>
    <row r="104" spans="1:12" ht="15.75" thickBot="1">
      <c r="A104" s="20">
        <v>2</v>
      </c>
      <c r="B104" s="21">
        <v>1</v>
      </c>
      <c r="C104" s="22" t="s">
        <v>33</v>
      </c>
      <c r="D104" s="5" t="s">
        <v>36</v>
      </c>
      <c r="E104" s="49" t="s">
        <v>53</v>
      </c>
      <c r="F104" s="50">
        <v>20</v>
      </c>
      <c r="G104" s="50">
        <v>1.18</v>
      </c>
      <c r="H104" s="50">
        <v>0.94</v>
      </c>
      <c r="I104" s="50">
        <v>15</v>
      </c>
      <c r="J104" s="50">
        <v>73.2</v>
      </c>
      <c r="K104" s="39">
        <v>589</v>
      </c>
      <c r="L104" s="68">
        <v>3.96</v>
      </c>
    </row>
    <row r="105" spans="1:12" ht="15.75" thickBot="1">
      <c r="A105" s="23"/>
      <c r="B105" s="15"/>
      <c r="C105" s="11"/>
      <c r="D105" s="6" t="s">
        <v>26</v>
      </c>
      <c r="E105" s="51" t="s">
        <v>69</v>
      </c>
      <c r="F105" s="52">
        <v>200</v>
      </c>
      <c r="G105" s="52">
        <v>5.59</v>
      </c>
      <c r="H105" s="52">
        <v>6.38</v>
      </c>
      <c r="I105" s="52">
        <v>9.3800000000000008</v>
      </c>
      <c r="J105" s="52">
        <v>117.31</v>
      </c>
      <c r="K105" s="42">
        <v>515</v>
      </c>
      <c r="L105" s="69">
        <v>16.38</v>
      </c>
    </row>
    <row r="106" spans="1:12" ht="15">
      <c r="A106" s="23"/>
      <c r="B106" s="15"/>
      <c r="C106" s="11"/>
      <c r="D106" s="7"/>
      <c r="E106" s="40"/>
      <c r="F106" s="41"/>
      <c r="G106" s="41"/>
      <c r="H106" s="41"/>
      <c r="I106" s="41"/>
      <c r="J106" s="41"/>
      <c r="K106" s="42"/>
      <c r="L106" s="69"/>
    </row>
    <row r="107" spans="1:12" ht="15">
      <c r="A107" s="23"/>
      <c r="B107" s="15"/>
      <c r="C107" s="11"/>
      <c r="D107" s="7"/>
      <c r="E107" s="40"/>
      <c r="F107" s="41"/>
      <c r="G107" s="41"/>
      <c r="H107" s="41"/>
      <c r="I107" s="41"/>
      <c r="J107" s="41"/>
      <c r="K107" s="42"/>
      <c r="L107" s="69"/>
    </row>
    <row r="108" spans="1:12" ht="15">
      <c r="A108" s="23"/>
      <c r="B108" s="15"/>
      <c r="C108" s="11"/>
      <c r="D108" s="7"/>
      <c r="E108" s="40"/>
      <c r="F108" s="41"/>
      <c r="G108" s="41"/>
      <c r="H108" s="41"/>
      <c r="I108" s="41"/>
      <c r="J108" s="41"/>
      <c r="K108" s="42"/>
      <c r="L108" s="69"/>
    </row>
    <row r="109" spans="1:12" ht="15">
      <c r="A109" s="23"/>
      <c r="B109" s="15"/>
      <c r="C109" s="11"/>
      <c r="D109" s="6"/>
      <c r="E109" s="40"/>
      <c r="F109" s="41"/>
      <c r="G109" s="41"/>
      <c r="H109" s="41"/>
      <c r="I109" s="41"/>
      <c r="J109" s="41"/>
      <c r="K109" s="42"/>
      <c r="L109" s="69"/>
    </row>
    <row r="110" spans="1:12" ht="15">
      <c r="A110" s="23"/>
      <c r="B110" s="15"/>
      <c r="C110" s="11"/>
      <c r="D110" s="6"/>
      <c r="E110" s="40"/>
      <c r="F110" s="41"/>
      <c r="G110" s="41"/>
      <c r="H110" s="41"/>
      <c r="I110" s="41"/>
      <c r="J110" s="41"/>
      <c r="K110" s="42"/>
      <c r="L110" s="69"/>
    </row>
    <row r="111" spans="1:12" ht="15.75" thickBot="1">
      <c r="A111" s="24"/>
      <c r="B111" s="17"/>
      <c r="C111" s="8"/>
      <c r="D111" s="18" t="s">
        <v>27</v>
      </c>
      <c r="E111" s="9"/>
      <c r="F111" s="19">
        <f>SUM(F104:F110)</f>
        <v>220</v>
      </c>
      <c r="G111" s="19">
        <f t="shared" ref="G111:J111" si="46">SUM(G104:G110)</f>
        <v>6.77</v>
      </c>
      <c r="H111" s="19">
        <f t="shared" si="46"/>
        <v>7.32</v>
      </c>
      <c r="I111" s="19">
        <f t="shared" si="46"/>
        <v>24.380000000000003</v>
      </c>
      <c r="J111" s="19">
        <f t="shared" si="46"/>
        <v>190.51</v>
      </c>
      <c r="K111" s="25"/>
      <c r="L111" s="70">
        <f>L104+L105</f>
        <v>20.34</v>
      </c>
    </row>
    <row r="112" spans="1:12" ht="15.75" thickBot="1">
      <c r="A112" s="26">
        <f>A104</f>
        <v>2</v>
      </c>
      <c r="B112" s="13">
        <f>B104</f>
        <v>1</v>
      </c>
      <c r="C112" s="10" t="s">
        <v>21</v>
      </c>
      <c r="D112" s="7" t="s">
        <v>22</v>
      </c>
      <c r="E112" s="49" t="s">
        <v>70</v>
      </c>
      <c r="F112" s="50">
        <v>100</v>
      </c>
      <c r="G112" s="50">
        <v>1.1000000000000001</v>
      </c>
      <c r="H112" s="50">
        <v>0.1</v>
      </c>
      <c r="I112" s="50">
        <v>3.5</v>
      </c>
      <c r="J112" s="50">
        <v>20</v>
      </c>
      <c r="K112" s="42">
        <v>107</v>
      </c>
      <c r="L112" s="69">
        <v>12.04</v>
      </c>
    </row>
    <row r="113" spans="1:12" ht="15.75" thickBot="1">
      <c r="A113" s="23"/>
      <c r="B113" s="15"/>
      <c r="C113" s="11"/>
      <c r="D113" s="7" t="s">
        <v>23</v>
      </c>
      <c r="E113" s="49" t="s">
        <v>71</v>
      </c>
      <c r="F113" s="50">
        <v>200</v>
      </c>
      <c r="G113" s="50">
        <v>1.7</v>
      </c>
      <c r="H113" s="50">
        <v>2.2999999999999998</v>
      </c>
      <c r="I113" s="50">
        <v>11.7</v>
      </c>
      <c r="J113" s="50">
        <v>75.400000000000006</v>
      </c>
      <c r="K113" s="42">
        <v>149</v>
      </c>
      <c r="L113" s="69">
        <v>5.27</v>
      </c>
    </row>
    <row r="114" spans="1:12" ht="15.75" thickBot="1">
      <c r="A114" s="23"/>
      <c r="B114" s="15"/>
      <c r="C114" s="11"/>
      <c r="D114" s="7" t="s">
        <v>72</v>
      </c>
      <c r="E114" s="49" t="s">
        <v>73</v>
      </c>
      <c r="F114" s="50">
        <v>25</v>
      </c>
      <c r="G114" s="50">
        <v>5</v>
      </c>
      <c r="H114" s="50">
        <v>3.5</v>
      </c>
      <c r="I114" s="50">
        <v>0.2</v>
      </c>
      <c r="J114" s="50">
        <v>53.3</v>
      </c>
      <c r="K114" s="42">
        <v>169</v>
      </c>
      <c r="L114" s="69">
        <v>13.57</v>
      </c>
    </row>
    <row r="115" spans="1:12" ht="15.75" thickBot="1">
      <c r="A115" s="23"/>
      <c r="B115" s="15"/>
      <c r="C115" s="11"/>
      <c r="D115" s="7" t="s">
        <v>24</v>
      </c>
      <c r="E115" s="49" t="s">
        <v>74</v>
      </c>
      <c r="F115" s="50">
        <v>240</v>
      </c>
      <c r="G115" s="50">
        <v>16</v>
      </c>
      <c r="H115" s="50">
        <v>8.9</v>
      </c>
      <c r="I115" s="50">
        <v>22.7</v>
      </c>
      <c r="J115" s="50">
        <v>235</v>
      </c>
      <c r="K115" s="42">
        <v>340</v>
      </c>
      <c r="L115" s="69">
        <v>30.97</v>
      </c>
    </row>
    <row r="116" spans="1:12" ht="15.75" thickBot="1">
      <c r="A116" s="23"/>
      <c r="B116" s="15"/>
      <c r="C116" s="11"/>
      <c r="D116" s="7" t="s">
        <v>26</v>
      </c>
      <c r="E116" s="49" t="s">
        <v>37</v>
      </c>
      <c r="F116" s="50">
        <v>200</v>
      </c>
      <c r="G116" s="50">
        <v>1.4</v>
      </c>
      <c r="H116" s="50">
        <v>0</v>
      </c>
      <c r="I116" s="50">
        <v>29</v>
      </c>
      <c r="J116" s="50">
        <v>122</v>
      </c>
      <c r="K116" s="42">
        <v>503</v>
      </c>
      <c r="L116" s="69">
        <v>3.64</v>
      </c>
    </row>
    <row r="117" spans="1:12" ht="15.75" thickBot="1">
      <c r="A117" s="23"/>
      <c r="B117" s="15"/>
      <c r="C117" s="11"/>
      <c r="D117" s="7" t="s">
        <v>44</v>
      </c>
      <c r="E117" s="51" t="s">
        <v>43</v>
      </c>
      <c r="F117" s="52">
        <v>80</v>
      </c>
      <c r="G117" s="52">
        <v>6.08</v>
      </c>
      <c r="H117" s="52">
        <v>0.64</v>
      </c>
      <c r="I117" s="52">
        <v>39.299999999999997</v>
      </c>
      <c r="J117" s="52">
        <v>188</v>
      </c>
      <c r="K117" s="42">
        <v>108</v>
      </c>
      <c r="L117" s="69">
        <v>4.83</v>
      </c>
    </row>
    <row r="118" spans="1:12" ht="15">
      <c r="A118" s="23"/>
      <c r="B118" s="15"/>
      <c r="C118" s="11"/>
      <c r="D118" s="7"/>
      <c r="E118" s="40"/>
      <c r="F118" s="41"/>
      <c r="G118" s="41"/>
      <c r="H118" s="41"/>
      <c r="I118" s="41"/>
      <c r="J118" s="41"/>
      <c r="K118" s="42"/>
      <c r="L118" s="69"/>
    </row>
    <row r="119" spans="1:12" ht="15">
      <c r="A119" s="23"/>
      <c r="B119" s="15"/>
      <c r="C119" s="11"/>
      <c r="D119" s="6"/>
      <c r="E119" s="40"/>
      <c r="F119" s="41"/>
      <c r="G119" s="41"/>
      <c r="H119" s="41"/>
      <c r="I119" s="41"/>
      <c r="J119" s="41"/>
      <c r="K119" s="42"/>
      <c r="L119" s="69"/>
    </row>
    <row r="120" spans="1:12" ht="15">
      <c r="A120" s="23"/>
      <c r="B120" s="15"/>
      <c r="C120" s="11"/>
      <c r="D120" s="6"/>
      <c r="E120" s="40"/>
      <c r="F120" s="41"/>
      <c r="G120" s="41"/>
      <c r="H120" s="41"/>
      <c r="I120" s="41"/>
      <c r="J120" s="41"/>
      <c r="K120" s="42"/>
      <c r="L120" s="69"/>
    </row>
    <row r="121" spans="1:12" ht="15">
      <c r="A121" s="24"/>
      <c r="B121" s="17"/>
      <c r="C121" s="8"/>
      <c r="D121" s="18" t="s">
        <v>27</v>
      </c>
      <c r="E121" s="9"/>
      <c r="F121" s="19">
        <f>SUM(F112:F120)</f>
        <v>845</v>
      </c>
      <c r="G121" s="19">
        <f>SUM(G112:G120)</f>
        <v>31.28</v>
      </c>
      <c r="H121" s="19">
        <f>SUM(H112:H120)</f>
        <v>15.440000000000001</v>
      </c>
      <c r="I121" s="19">
        <f>SUM(I112:I120)</f>
        <v>106.39999999999999</v>
      </c>
      <c r="J121" s="19">
        <f>SUM(J112:J120)</f>
        <v>693.7</v>
      </c>
      <c r="K121" s="25"/>
      <c r="L121" s="72">
        <f>L112+L113+L114+L115+L116+L117</f>
        <v>70.319999999999993</v>
      </c>
    </row>
    <row r="122" spans="1:12" ht="15.75" thickBot="1">
      <c r="A122" s="29">
        <f>A104</f>
        <v>2</v>
      </c>
      <c r="B122" s="30">
        <f>B104</f>
        <v>1</v>
      </c>
      <c r="C122" s="82" t="s">
        <v>4</v>
      </c>
      <c r="D122" s="83"/>
      <c r="E122" s="31"/>
      <c r="F122" s="32">
        <f>F111+F121</f>
        <v>1065</v>
      </c>
      <c r="G122" s="32">
        <f>G111+G121</f>
        <v>38.049999999999997</v>
      </c>
      <c r="H122" s="32">
        <f>H111+H121</f>
        <v>22.76</v>
      </c>
      <c r="I122" s="32">
        <f>I111+I121</f>
        <v>130.78</v>
      </c>
      <c r="J122" s="32">
        <f>J111+J121</f>
        <v>884.21</v>
      </c>
      <c r="K122" s="76"/>
      <c r="L122" s="71">
        <f>L111+L121</f>
        <v>90.66</v>
      </c>
    </row>
    <row r="123" spans="1:12" ht="15.75" thickBot="1">
      <c r="A123" s="14">
        <v>2</v>
      </c>
      <c r="B123" s="15">
        <v>2</v>
      </c>
      <c r="C123" s="22" t="s">
        <v>33</v>
      </c>
      <c r="D123" s="5" t="s">
        <v>36</v>
      </c>
      <c r="E123" s="49" t="s">
        <v>35</v>
      </c>
      <c r="F123" s="50">
        <v>20</v>
      </c>
      <c r="G123" s="50">
        <v>1.5</v>
      </c>
      <c r="H123" s="50">
        <v>1.9</v>
      </c>
      <c r="I123" s="50">
        <v>14.8</v>
      </c>
      <c r="J123" s="50">
        <v>83.4</v>
      </c>
      <c r="K123" s="39">
        <v>590</v>
      </c>
      <c r="L123" s="81">
        <v>2.6</v>
      </c>
    </row>
    <row r="124" spans="1:12" ht="15.75" thickBot="1">
      <c r="A124" s="14"/>
      <c r="B124" s="15"/>
      <c r="C124" s="11"/>
      <c r="D124" s="6" t="s">
        <v>26</v>
      </c>
      <c r="E124" s="51" t="s">
        <v>46</v>
      </c>
      <c r="F124" s="52">
        <v>200</v>
      </c>
      <c r="G124" s="52">
        <v>0.7</v>
      </c>
      <c r="H124" s="52">
        <v>0.3</v>
      </c>
      <c r="I124" s="52">
        <v>22.8</v>
      </c>
      <c r="J124" s="52">
        <v>97</v>
      </c>
      <c r="K124" s="42">
        <v>519</v>
      </c>
      <c r="L124" s="68">
        <v>7.69</v>
      </c>
    </row>
    <row r="125" spans="1:12" ht="15">
      <c r="A125" s="14"/>
      <c r="B125" s="15"/>
      <c r="C125" s="11"/>
      <c r="D125" s="7"/>
      <c r="E125" s="40"/>
      <c r="F125" s="41"/>
      <c r="G125" s="41"/>
      <c r="H125" s="41"/>
      <c r="I125" s="41"/>
      <c r="J125" s="41"/>
      <c r="K125" s="42"/>
      <c r="L125" s="69"/>
    </row>
    <row r="126" spans="1:12" ht="15">
      <c r="A126" s="14"/>
      <c r="B126" s="15"/>
      <c r="C126" s="11"/>
      <c r="D126" s="7"/>
      <c r="E126" s="40"/>
      <c r="F126" s="41"/>
      <c r="G126" s="41"/>
      <c r="H126" s="41"/>
      <c r="I126" s="41"/>
      <c r="J126" s="41"/>
      <c r="K126" s="42"/>
      <c r="L126" s="69"/>
    </row>
    <row r="127" spans="1:12" ht="15">
      <c r="A127" s="14"/>
      <c r="B127" s="15"/>
      <c r="C127" s="11"/>
      <c r="D127" s="7"/>
      <c r="E127" s="40"/>
      <c r="F127" s="41"/>
      <c r="G127" s="41"/>
      <c r="H127" s="41"/>
      <c r="I127" s="41"/>
      <c r="J127" s="41"/>
      <c r="K127" s="42"/>
      <c r="L127" s="69"/>
    </row>
    <row r="128" spans="1:12" ht="15">
      <c r="A128" s="14"/>
      <c r="B128" s="15"/>
      <c r="C128" s="11"/>
      <c r="D128" s="6"/>
      <c r="E128" s="40"/>
      <c r="F128" s="41"/>
      <c r="G128" s="41"/>
      <c r="H128" s="41"/>
      <c r="I128" s="41"/>
      <c r="J128" s="41"/>
      <c r="K128" s="42"/>
      <c r="L128" s="69"/>
    </row>
    <row r="129" spans="1:12" ht="15">
      <c r="A129" s="14"/>
      <c r="B129" s="15"/>
      <c r="C129" s="11"/>
      <c r="D129" s="6"/>
      <c r="E129" s="40"/>
      <c r="F129" s="41"/>
      <c r="G129" s="41"/>
      <c r="H129" s="41"/>
      <c r="I129" s="41"/>
      <c r="J129" s="41"/>
      <c r="K129" s="42"/>
      <c r="L129" s="69"/>
    </row>
    <row r="130" spans="1:12" ht="15.75" thickBot="1">
      <c r="A130" s="16"/>
      <c r="B130" s="17"/>
      <c r="C130" s="8"/>
      <c r="D130" s="18" t="s">
        <v>27</v>
      </c>
      <c r="E130" s="9"/>
      <c r="F130" s="19">
        <f>SUM(F123:F129)</f>
        <v>220</v>
      </c>
      <c r="G130" s="19">
        <f t="shared" ref="G130:J130" si="47">SUM(G123:G129)</f>
        <v>2.2000000000000002</v>
      </c>
      <c r="H130" s="19">
        <f t="shared" si="47"/>
        <v>2.1999999999999997</v>
      </c>
      <c r="I130" s="19">
        <f t="shared" si="47"/>
        <v>37.6</v>
      </c>
      <c r="J130" s="19">
        <f t="shared" si="47"/>
        <v>180.4</v>
      </c>
      <c r="K130" s="91"/>
      <c r="L130" s="92">
        <f>L123+L124</f>
        <v>10.290000000000001</v>
      </c>
    </row>
    <row r="131" spans="1:12" ht="15.75" thickBot="1">
      <c r="A131" s="13">
        <f>A123</f>
        <v>2</v>
      </c>
      <c r="B131" s="13">
        <f>B123</f>
        <v>2</v>
      </c>
      <c r="C131" s="10" t="s">
        <v>21</v>
      </c>
      <c r="D131" s="7" t="s">
        <v>22</v>
      </c>
      <c r="E131" s="49" t="s">
        <v>75</v>
      </c>
      <c r="F131" s="50">
        <v>100</v>
      </c>
      <c r="G131" s="50">
        <v>3.1</v>
      </c>
      <c r="H131" s="50">
        <v>6.9</v>
      </c>
      <c r="I131" s="50">
        <v>21.9</v>
      </c>
      <c r="J131" s="50">
        <v>162</v>
      </c>
      <c r="K131" s="89">
        <v>73</v>
      </c>
      <c r="L131" s="90">
        <v>12.81</v>
      </c>
    </row>
    <row r="132" spans="1:12" ht="15.75" thickBot="1">
      <c r="A132" s="14"/>
      <c r="B132" s="15"/>
      <c r="C132" s="11"/>
      <c r="D132" s="7" t="s">
        <v>23</v>
      </c>
      <c r="E132" s="49" t="s">
        <v>76</v>
      </c>
      <c r="F132" s="50">
        <v>200</v>
      </c>
      <c r="G132" s="50">
        <v>2.1</v>
      </c>
      <c r="H132" s="50">
        <v>2.2000000000000002</v>
      </c>
      <c r="I132" s="50">
        <v>15</v>
      </c>
      <c r="J132" s="50">
        <v>89</v>
      </c>
      <c r="K132" s="42">
        <v>147</v>
      </c>
      <c r="L132" s="69">
        <v>13.96</v>
      </c>
    </row>
    <row r="133" spans="1:12" ht="15.75" thickBot="1">
      <c r="A133" s="14"/>
      <c r="B133" s="15"/>
      <c r="C133" s="11"/>
      <c r="D133" s="7" t="s">
        <v>24</v>
      </c>
      <c r="E133" s="49" t="s">
        <v>77</v>
      </c>
      <c r="F133" s="50">
        <v>210</v>
      </c>
      <c r="G133" s="50">
        <v>16</v>
      </c>
      <c r="H133" s="50">
        <v>15.9</v>
      </c>
      <c r="I133" s="50">
        <v>37.9</v>
      </c>
      <c r="J133" s="50">
        <v>359</v>
      </c>
      <c r="K133" s="42">
        <v>406</v>
      </c>
      <c r="L133" s="69">
        <v>57.43</v>
      </c>
    </row>
    <row r="134" spans="1:12" ht="15.75" thickBot="1">
      <c r="A134" s="14"/>
      <c r="B134" s="15"/>
      <c r="C134" s="11"/>
      <c r="D134" s="7" t="s">
        <v>26</v>
      </c>
      <c r="E134" s="49" t="s">
        <v>42</v>
      </c>
      <c r="F134" s="50">
        <v>200</v>
      </c>
      <c r="G134" s="50">
        <v>0.5</v>
      </c>
      <c r="H134" s="50">
        <v>0</v>
      </c>
      <c r="I134" s="50">
        <v>27</v>
      </c>
      <c r="J134" s="50">
        <v>110</v>
      </c>
      <c r="K134" s="42">
        <v>508</v>
      </c>
      <c r="L134" s="69">
        <v>4.6900000000000004</v>
      </c>
    </row>
    <row r="135" spans="1:12" ht="15.75" thickBot="1">
      <c r="A135" s="14"/>
      <c r="B135" s="15"/>
      <c r="C135" s="11"/>
      <c r="D135" s="7" t="s">
        <v>44</v>
      </c>
      <c r="E135" s="51" t="s">
        <v>43</v>
      </c>
      <c r="F135" s="52">
        <v>80</v>
      </c>
      <c r="G135" s="52">
        <v>6.08</v>
      </c>
      <c r="H135" s="52">
        <v>0.64</v>
      </c>
      <c r="I135" s="52">
        <v>39.299999999999997</v>
      </c>
      <c r="J135" s="52">
        <v>188</v>
      </c>
      <c r="K135" s="42">
        <v>108</v>
      </c>
      <c r="L135" s="69">
        <v>4.83</v>
      </c>
    </row>
    <row r="136" spans="1:12" ht="15">
      <c r="A136" s="14"/>
      <c r="B136" s="15"/>
      <c r="C136" s="11"/>
      <c r="D136" s="7"/>
      <c r="E136" s="40"/>
      <c r="F136" s="41"/>
      <c r="G136" s="41"/>
      <c r="H136" s="41"/>
      <c r="I136" s="41"/>
      <c r="J136" s="41"/>
      <c r="K136" s="42"/>
      <c r="L136" s="69"/>
    </row>
    <row r="137" spans="1:12" ht="1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69"/>
    </row>
    <row r="138" spans="1:12" ht="15">
      <c r="A138" s="14"/>
      <c r="B138" s="15"/>
      <c r="C138" s="11"/>
      <c r="D138" s="6"/>
      <c r="E138" s="40"/>
      <c r="F138" s="41"/>
      <c r="G138" s="41"/>
      <c r="H138" s="41"/>
      <c r="I138" s="41"/>
      <c r="J138" s="41"/>
      <c r="K138" s="42"/>
      <c r="L138" s="69"/>
    </row>
    <row r="139" spans="1:12" ht="15">
      <c r="A139" s="16"/>
      <c r="B139" s="17"/>
      <c r="C139" s="8"/>
      <c r="D139" s="18" t="s">
        <v>27</v>
      </c>
      <c r="E139" s="9"/>
      <c r="F139" s="19">
        <f>SUM(F131:F138)</f>
        <v>790</v>
      </c>
      <c r="G139" s="19">
        <f>SUM(G131:G138)</f>
        <v>27.78</v>
      </c>
      <c r="H139" s="19">
        <f>SUM(H131:H138)</f>
        <v>25.64</v>
      </c>
      <c r="I139" s="19">
        <f>SUM(I131:I138)</f>
        <v>141.1</v>
      </c>
      <c r="J139" s="19">
        <f>SUM(J131:J138)</f>
        <v>908</v>
      </c>
      <c r="K139" s="25"/>
      <c r="L139" s="80">
        <f>L131+L132+L133+L134+L135</f>
        <v>93.72</v>
      </c>
    </row>
    <row r="140" spans="1:12" ht="15.75" thickBot="1">
      <c r="A140" s="33">
        <f>A123</f>
        <v>2</v>
      </c>
      <c r="B140" s="33">
        <f>B123</f>
        <v>2</v>
      </c>
      <c r="C140" s="82" t="s">
        <v>4</v>
      </c>
      <c r="D140" s="83"/>
      <c r="E140" s="31"/>
      <c r="F140" s="32">
        <f>F130+F139</f>
        <v>1010</v>
      </c>
      <c r="G140" s="32">
        <f>G130+G139</f>
        <v>29.98</v>
      </c>
      <c r="H140" s="32">
        <f>H130+H139</f>
        <v>27.84</v>
      </c>
      <c r="I140" s="32">
        <f>I130+I139</f>
        <v>178.7</v>
      </c>
      <c r="J140" s="32">
        <f>J130+J139</f>
        <v>1088.4000000000001</v>
      </c>
      <c r="K140" s="76"/>
      <c r="L140" s="73">
        <f>L130+L139</f>
        <v>104.01</v>
      </c>
    </row>
    <row r="141" spans="1:12" ht="15.75" thickBot="1">
      <c r="A141" s="20">
        <v>2</v>
      </c>
      <c r="B141" s="21">
        <v>3</v>
      </c>
      <c r="C141" s="22" t="s">
        <v>33</v>
      </c>
      <c r="D141" s="5" t="s">
        <v>36</v>
      </c>
      <c r="E141" s="49" t="s">
        <v>45</v>
      </c>
      <c r="F141" s="50">
        <v>20</v>
      </c>
      <c r="G141" s="50">
        <v>0.56000000000000005</v>
      </c>
      <c r="H141" s="50">
        <v>0.66</v>
      </c>
      <c r="I141" s="50">
        <v>15.46</v>
      </c>
      <c r="J141" s="50">
        <v>70</v>
      </c>
      <c r="K141" s="39">
        <v>588</v>
      </c>
      <c r="L141" s="88">
        <v>3.8</v>
      </c>
    </row>
    <row r="142" spans="1:12" ht="15.75" thickBot="1">
      <c r="A142" s="23"/>
      <c r="B142" s="15"/>
      <c r="C142" s="11"/>
      <c r="D142" s="6" t="s">
        <v>26</v>
      </c>
      <c r="E142" s="51" t="s">
        <v>37</v>
      </c>
      <c r="F142" s="52">
        <v>200</v>
      </c>
      <c r="G142" s="52">
        <v>1.4</v>
      </c>
      <c r="H142" s="52">
        <v>0</v>
      </c>
      <c r="I142" s="52">
        <v>29</v>
      </c>
      <c r="J142" s="52">
        <v>122</v>
      </c>
      <c r="K142" s="42">
        <v>503</v>
      </c>
      <c r="L142" s="68">
        <v>3.64</v>
      </c>
    </row>
    <row r="143" spans="1:12" ht="15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69"/>
    </row>
    <row r="144" spans="1:12" ht="15.75" customHeight="1">
      <c r="A144" s="23"/>
      <c r="B144" s="15"/>
      <c r="C144" s="11"/>
      <c r="D144" s="7"/>
      <c r="E144" s="40"/>
      <c r="F144" s="41"/>
      <c r="G144" s="41"/>
      <c r="H144" s="41"/>
      <c r="I144" s="41"/>
      <c r="J144" s="41"/>
      <c r="K144" s="42"/>
      <c r="L144" s="69"/>
    </row>
    <row r="145" spans="1:12" ht="15">
      <c r="A145" s="23"/>
      <c r="B145" s="15"/>
      <c r="C145" s="11"/>
      <c r="D145" s="7"/>
      <c r="E145" s="40"/>
      <c r="F145" s="41"/>
      <c r="G145" s="41"/>
      <c r="H145" s="41"/>
      <c r="I145" s="41"/>
      <c r="J145" s="41"/>
      <c r="K145" s="42"/>
      <c r="L145" s="69"/>
    </row>
    <row r="146" spans="1:12" ht="1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69"/>
    </row>
    <row r="147" spans="1:12" ht="15">
      <c r="A147" s="23"/>
      <c r="B147" s="15"/>
      <c r="C147" s="11"/>
      <c r="D147" s="6"/>
      <c r="E147" s="40"/>
      <c r="F147" s="41"/>
      <c r="G147" s="41"/>
      <c r="H147" s="41"/>
      <c r="I147" s="41"/>
      <c r="J147" s="41"/>
      <c r="K147" s="42"/>
      <c r="L147" s="69"/>
    </row>
    <row r="148" spans="1:12" ht="15.75" thickBot="1">
      <c r="A148" s="24"/>
      <c r="B148" s="17"/>
      <c r="C148" s="8"/>
      <c r="D148" s="18" t="s">
        <v>27</v>
      </c>
      <c r="E148" s="9"/>
      <c r="F148" s="19">
        <f>SUM(F141:F147)</f>
        <v>220</v>
      </c>
      <c r="G148" s="19">
        <f t="shared" ref="G148:J148" si="48">SUM(G141:G147)</f>
        <v>1.96</v>
      </c>
      <c r="H148" s="19">
        <f t="shared" si="48"/>
        <v>0.66</v>
      </c>
      <c r="I148" s="19">
        <f t="shared" si="48"/>
        <v>44.46</v>
      </c>
      <c r="J148" s="19">
        <f t="shared" si="48"/>
        <v>192</v>
      </c>
      <c r="K148" s="25"/>
      <c r="L148" s="80">
        <f>L141+L142</f>
        <v>7.4399999999999995</v>
      </c>
    </row>
    <row r="149" spans="1:12" ht="15.75" thickBot="1">
      <c r="A149" s="26">
        <f>A141</f>
        <v>2</v>
      </c>
      <c r="B149" s="13">
        <f>B141</f>
        <v>3</v>
      </c>
      <c r="C149" s="10" t="s">
        <v>21</v>
      </c>
      <c r="D149" s="7" t="s">
        <v>22</v>
      </c>
      <c r="E149" s="49" t="s">
        <v>78</v>
      </c>
      <c r="F149" s="50">
        <v>100</v>
      </c>
      <c r="G149" s="50">
        <v>1.1000000000000001</v>
      </c>
      <c r="H149" s="50">
        <v>6.1</v>
      </c>
      <c r="I149" s="50">
        <v>3.7</v>
      </c>
      <c r="J149" s="50">
        <v>65</v>
      </c>
      <c r="K149" s="42">
        <v>25</v>
      </c>
      <c r="L149" s="75">
        <v>8.6999999999999993</v>
      </c>
    </row>
    <row r="150" spans="1:12" ht="15.75" thickBot="1">
      <c r="A150" s="23"/>
      <c r="B150" s="15"/>
      <c r="C150" s="11"/>
      <c r="D150" s="7" t="s">
        <v>23</v>
      </c>
      <c r="E150" s="49" t="s">
        <v>79</v>
      </c>
      <c r="F150" s="50">
        <v>200</v>
      </c>
      <c r="G150" s="50">
        <v>1.7</v>
      </c>
      <c r="H150" s="50">
        <v>4.08</v>
      </c>
      <c r="I150" s="50">
        <v>11.6</v>
      </c>
      <c r="J150" s="50">
        <v>90</v>
      </c>
      <c r="K150" s="42">
        <v>154</v>
      </c>
      <c r="L150" s="69">
        <v>12.47</v>
      </c>
    </row>
    <row r="151" spans="1:12" ht="15.75" thickBot="1">
      <c r="A151" s="23"/>
      <c r="B151" s="15"/>
      <c r="C151" s="11"/>
      <c r="D151" s="7" t="s">
        <v>67</v>
      </c>
      <c r="E151" s="49" t="s">
        <v>91</v>
      </c>
      <c r="F151" s="50">
        <v>10</v>
      </c>
      <c r="G151" s="66">
        <v>0.26</v>
      </c>
      <c r="H151" s="66">
        <v>1.5</v>
      </c>
      <c r="I151" s="67">
        <v>0.36</v>
      </c>
      <c r="J151" s="50">
        <v>16.2</v>
      </c>
      <c r="K151" s="42">
        <v>479</v>
      </c>
      <c r="L151" s="69">
        <v>2.6</v>
      </c>
    </row>
    <row r="152" spans="1:12" ht="15.75" thickBot="1">
      <c r="A152" s="23"/>
      <c r="B152" s="15"/>
      <c r="C152" s="11"/>
      <c r="D152" s="7" t="s">
        <v>24</v>
      </c>
      <c r="E152" s="49" t="s">
        <v>81</v>
      </c>
      <c r="F152" s="50">
        <v>80</v>
      </c>
      <c r="G152" s="50">
        <v>9.1199999999999992</v>
      </c>
      <c r="H152" s="50">
        <v>2.72</v>
      </c>
      <c r="I152" s="50">
        <v>8.48</v>
      </c>
      <c r="J152" s="50">
        <v>95.2</v>
      </c>
      <c r="K152" s="42">
        <v>344</v>
      </c>
      <c r="L152" s="69">
        <v>25.45</v>
      </c>
    </row>
    <row r="153" spans="1:12" ht="15.75" thickBot="1">
      <c r="A153" s="23"/>
      <c r="B153" s="15"/>
      <c r="C153" s="11"/>
      <c r="D153" s="7" t="s">
        <v>25</v>
      </c>
      <c r="E153" s="49" t="s">
        <v>80</v>
      </c>
      <c r="F153" s="50">
        <v>100</v>
      </c>
      <c r="G153" s="50">
        <v>5.7</v>
      </c>
      <c r="H153" s="50">
        <v>5.2</v>
      </c>
      <c r="I153" s="50">
        <v>24.7</v>
      </c>
      <c r="J153" s="50">
        <v>168.7</v>
      </c>
      <c r="K153" s="42">
        <v>237</v>
      </c>
      <c r="L153" s="69">
        <v>6.42</v>
      </c>
    </row>
    <row r="154" spans="1:12" ht="15.75" thickBot="1">
      <c r="A154" s="23"/>
      <c r="B154" s="15"/>
      <c r="C154" s="11"/>
      <c r="D154" s="7" t="s">
        <v>67</v>
      </c>
      <c r="E154" s="49" t="s">
        <v>82</v>
      </c>
      <c r="F154" s="50">
        <v>30</v>
      </c>
      <c r="G154" s="50">
        <v>0.9</v>
      </c>
      <c r="H154" s="50">
        <v>1.8</v>
      </c>
      <c r="I154" s="50">
        <v>2.4</v>
      </c>
      <c r="J154" s="50">
        <v>33.299999999999997</v>
      </c>
      <c r="K154" s="42">
        <v>435</v>
      </c>
      <c r="L154" s="69">
        <v>4.04</v>
      </c>
    </row>
    <row r="155" spans="1:12" ht="30.75" thickBot="1">
      <c r="A155" s="23"/>
      <c r="B155" s="15"/>
      <c r="C155" s="11"/>
      <c r="D155" s="7" t="s">
        <v>26</v>
      </c>
      <c r="E155" s="49" t="s">
        <v>52</v>
      </c>
      <c r="F155" s="50">
        <v>200</v>
      </c>
      <c r="G155" s="50">
        <v>0.5</v>
      </c>
      <c r="H155" s="50">
        <v>0.1</v>
      </c>
      <c r="I155" s="50">
        <v>0.1</v>
      </c>
      <c r="J155" s="50">
        <v>46</v>
      </c>
      <c r="K155" s="42">
        <v>518</v>
      </c>
      <c r="L155" s="69">
        <v>16</v>
      </c>
    </row>
    <row r="156" spans="1:12" ht="15.75" thickBot="1">
      <c r="A156" s="23"/>
      <c r="B156" s="15"/>
      <c r="C156" s="11"/>
      <c r="D156" s="7" t="s">
        <v>44</v>
      </c>
      <c r="E156" s="51" t="s">
        <v>43</v>
      </c>
      <c r="F156" s="52">
        <v>80</v>
      </c>
      <c r="G156" s="52">
        <v>6.08</v>
      </c>
      <c r="H156" s="52">
        <v>0.64</v>
      </c>
      <c r="I156" s="52">
        <v>39.299999999999997</v>
      </c>
      <c r="J156" s="52">
        <v>188</v>
      </c>
      <c r="K156" s="42">
        <v>108</v>
      </c>
      <c r="L156" s="69">
        <v>4.83</v>
      </c>
    </row>
    <row r="157" spans="1:12" ht="15">
      <c r="A157" s="23"/>
      <c r="B157" s="15"/>
      <c r="C157" s="11"/>
      <c r="D157" s="7"/>
      <c r="E157" s="40"/>
      <c r="F157" s="41"/>
      <c r="G157" s="41"/>
      <c r="H157" s="41"/>
      <c r="I157" s="41"/>
      <c r="J157" s="41"/>
      <c r="K157" s="42"/>
      <c r="L157" s="69"/>
    </row>
    <row r="158" spans="1:12" ht="15">
      <c r="A158" s="23"/>
      <c r="B158" s="15"/>
      <c r="C158" s="11"/>
      <c r="D158" s="6"/>
      <c r="E158" s="40"/>
      <c r="F158" s="41"/>
      <c r="G158" s="41"/>
      <c r="H158" s="41"/>
      <c r="I158" s="41"/>
      <c r="J158" s="41"/>
      <c r="K158" s="42"/>
      <c r="L158" s="69"/>
    </row>
    <row r="159" spans="1:12" ht="1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69"/>
    </row>
    <row r="160" spans="1:12" ht="15">
      <c r="A160" s="24"/>
      <c r="B160" s="17"/>
      <c r="C160" s="8"/>
      <c r="D160" s="18" t="s">
        <v>27</v>
      </c>
      <c r="E160" s="9"/>
      <c r="F160" s="19">
        <f>SUM(F149:F159)</f>
        <v>800</v>
      </c>
      <c r="G160" s="19">
        <f t="shared" ref="G160:J160" si="49">SUM(G149:G159)</f>
        <v>25.36</v>
      </c>
      <c r="H160" s="19">
        <f t="shared" si="49"/>
        <v>22.140000000000004</v>
      </c>
      <c r="I160" s="19">
        <f t="shared" si="49"/>
        <v>90.64</v>
      </c>
      <c r="J160" s="19">
        <f t="shared" si="49"/>
        <v>702.4</v>
      </c>
      <c r="K160" s="25"/>
      <c r="L160" s="72">
        <f>L149+L150+L151+L152+L153+L154+L155+L156</f>
        <v>80.510000000000005</v>
      </c>
    </row>
    <row r="161" spans="1:12" ht="15.75" thickBot="1">
      <c r="A161" s="29">
        <f>A141</f>
        <v>2</v>
      </c>
      <c r="B161" s="30">
        <f>B141</f>
        <v>3</v>
      </c>
      <c r="C161" s="82" t="s">
        <v>4</v>
      </c>
      <c r="D161" s="83"/>
      <c r="E161" s="31"/>
      <c r="F161" s="32">
        <f>F148+F160</f>
        <v>1020</v>
      </c>
      <c r="G161" s="32">
        <f t="shared" ref="G161" si="50">G148+G160</f>
        <v>27.32</v>
      </c>
      <c r="H161" s="32">
        <f t="shared" ref="H161" si="51">H148+H160</f>
        <v>22.800000000000004</v>
      </c>
      <c r="I161" s="32">
        <f t="shared" ref="I161" si="52">I148+I160</f>
        <v>135.1</v>
      </c>
      <c r="J161" s="32">
        <f>J148+J160</f>
        <v>894.4</v>
      </c>
      <c r="K161" s="76"/>
      <c r="L161" s="73">
        <f>L148+L160</f>
        <v>87.95</v>
      </c>
    </row>
    <row r="162" spans="1:12" ht="15.75" thickBot="1">
      <c r="A162" s="20">
        <v>2</v>
      </c>
      <c r="B162" s="21">
        <v>4</v>
      </c>
      <c r="C162" s="58" t="s">
        <v>34</v>
      </c>
      <c r="D162" s="59" t="s">
        <v>36</v>
      </c>
      <c r="E162" s="60" t="s">
        <v>53</v>
      </c>
      <c r="F162" s="61">
        <v>20</v>
      </c>
      <c r="G162" s="61">
        <v>1.18</v>
      </c>
      <c r="H162" s="61">
        <v>0.94</v>
      </c>
      <c r="I162" s="61">
        <v>15</v>
      </c>
      <c r="J162" s="61">
        <v>73.2</v>
      </c>
      <c r="K162" s="79">
        <v>589</v>
      </c>
      <c r="L162" s="74">
        <v>3.96</v>
      </c>
    </row>
    <row r="163" spans="1:12" ht="15.75" thickBot="1">
      <c r="A163" s="23"/>
      <c r="B163" s="15"/>
      <c r="C163" s="62"/>
      <c r="D163" s="63" t="s">
        <v>26</v>
      </c>
      <c r="E163" s="64" t="s">
        <v>83</v>
      </c>
      <c r="F163" s="65">
        <v>200</v>
      </c>
      <c r="G163" s="65">
        <v>0.1</v>
      </c>
      <c r="H163" s="65">
        <v>0</v>
      </c>
      <c r="I163" s="65">
        <v>15</v>
      </c>
      <c r="J163" s="65">
        <v>60</v>
      </c>
      <c r="K163" s="78">
        <v>493</v>
      </c>
      <c r="L163" s="93">
        <v>1.46</v>
      </c>
    </row>
    <row r="164" spans="1:12" ht="15">
      <c r="A164" s="23"/>
      <c r="B164" s="15"/>
      <c r="C164" s="11"/>
      <c r="D164" s="7"/>
      <c r="E164" s="40"/>
      <c r="F164" s="41"/>
      <c r="G164" s="41"/>
      <c r="H164" s="41"/>
      <c r="I164" s="41"/>
      <c r="J164" s="41"/>
      <c r="K164" s="42"/>
      <c r="L164" s="69"/>
    </row>
    <row r="165" spans="1:12" ht="15">
      <c r="A165" s="23"/>
      <c r="B165" s="15"/>
      <c r="C165" s="11"/>
      <c r="D165" s="7"/>
      <c r="E165" s="40"/>
      <c r="F165" s="41"/>
      <c r="G165" s="41"/>
      <c r="H165" s="41"/>
      <c r="I165" s="41"/>
      <c r="J165" s="41"/>
      <c r="K165" s="42"/>
      <c r="L165" s="69"/>
    </row>
    <row r="166" spans="1:12" ht="15">
      <c r="A166" s="23"/>
      <c r="B166" s="15"/>
      <c r="C166" s="11"/>
      <c r="D166" s="7"/>
      <c r="E166" s="57"/>
      <c r="F166" s="41"/>
      <c r="G166" s="41"/>
      <c r="H166" s="41"/>
      <c r="I166" s="41"/>
      <c r="J166" s="41"/>
      <c r="K166" s="42"/>
      <c r="L166" s="69"/>
    </row>
    <row r="167" spans="1:12" ht="15">
      <c r="A167" s="23"/>
      <c r="B167" s="15"/>
      <c r="C167" s="11"/>
      <c r="D167" s="6"/>
      <c r="E167" s="40"/>
      <c r="F167" s="41"/>
      <c r="G167" s="41"/>
      <c r="H167" s="41"/>
      <c r="I167" s="41"/>
      <c r="J167" s="41"/>
      <c r="K167" s="42"/>
      <c r="L167" s="69"/>
    </row>
    <row r="168" spans="1:12" ht="15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69"/>
    </row>
    <row r="169" spans="1:12" ht="15.75" thickBot="1">
      <c r="A169" s="24"/>
      <c r="B169" s="17"/>
      <c r="C169" s="8"/>
      <c r="D169" s="18" t="s">
        <v>27</v>
      </c>
      <c r="E169" s="9"/>
      <c r="F169" s="19">
        <f>SUM(F162:F168)</f>
        <v>220</v>
      </c>
      <c r="G169" s="19">
        <f t="shared" ref="G169:J169" si="53">SUM(G162:G168)</f>
        <v>1.28</v>
      </c>
      <c r="H169" s="19">
        <f t="shared" si="53"/>
        <v>0.94</v>
      </c>
      <c r="I169" s="19">
        <f t="shared" si="53"/>
        <v>30</v>
      </c>
      <c r="J169" s="19">
        <f t="shared" si="53"/>
        <v>133.19999999999999</v>
      </c>
      <c r="K169" s="25"/>
      <c r="L169" s="80">
        <f>L162+L163</f>
        <v>5.42</v>
      </c>
    </row>
    <row r="170" spans="1:12" ht="15.75" thickBot="1">
      <c r="A170" s="26">
        <f>A162</f>
        <v>2</v>
      </c>
      <c r="B170" s="13">
        <f>B162</f>
        <v>4</v>
      </c>
      <c r="C170" s="10" t="s">
        <v>21</v>
      </c>
      <c r="D170" s="7" t="s">
        <v>22</v>
      </c>
      <c r="E170" s="49" t="s">
        <v>84</v>
      </c>
      <c r="F170" s="50">
        <v>100</v>
      </c>
      <c r="G170" s="50">
        <v>2.8</v>
      </c>
      <c r="H170" s="50">
        <v>12.1</v>
      </c>
      <c r="I170" s="50">
        <v>7.1</v>
      </c>
      <c r="J170" s="50">
        <v>148</v>
      </c>
      <c r="K170" s="42">
        <v>55</v>
      </c>
      <c r="L170" s="75">
        <v>10.34</v>
      </c>
    </row>
    <row r="171" spans="1:12" ht="15.75" thickBot="1">
      <c r="A171" s="23"/>
      <c r="B171" s="15"/>
      <c r="C171" s="11"/>
      <c r="D171" s="7" t="s">
        <v>23</v>
      </c>
      <c r="E171" s="49" t="s">
        <v>85</v>
      </c>
      <c r="F171" s="50">
        <v>200</v>
      </c>
      <c r="G171" s="50">
        <v>7.8</v>
      </c>
      <c r="H171" s="50">
        <v>38.6</v>
      </c>
      <c r="I171" s="50">
        <v>12.1</v>
      </c>
      <c r="J171" s="50">
        <v>114.8</v>
      </c>
      <c r="K171" s="42">
        <v>150</v>
      </c>
      <c r="L171" s="69">
        <v>19.68</v>
      </c>
    </row>
    <row r="172" spans="1:12" ht="15.75" thickBot="1">
      <c r="A172" s="23"/>
      <c r="B172" s="15"/>
      <c r="C172" s="11"/>
      <c r="D172" s="7" t="s">
        <v>24</v>
      </c>
      <c r="E172" s="49" t="s">
        <v>86</v>
      </c>
      <c r="F172" s="50">
        <v>120</v>
      </c>
      <c r="G172" s="50">
        <v>13.6</v>
      </c>
      <c r="H172" s="50">
        <v>13.5</v>
      </c>
      <c r="I172" s="50">
        <v>4.0999999999999996</v>
      </c>
      <c r="J172" s="50">
        <v>192</v>
      </c>
      <c r="K172" s="42">
        <v>405</v>
      </c>
      <c r="L172" s="69">
        <v>62.73</v>
      </c>
    </row>
    <row r="173" spans="1:12" ht="15.75" thickBot="1">
      <c r="A173" s="23"/>
      <c r="B173" s="15"/>
      <c r="C173" s="11"/>
      <c r="D173" s="7" t="s">
        <v>25</v>
      </c>
      <c r="E173" s="49" t="s">
        <v>50</v>
      </c>
      <c r="F173" s="50">
        <v>150</v>
      </c>
      <c r="G173" s="50">
        <v>5.6550000000000002</v>
      </c>
      <c r="H173" s="50">
        <v>0.67500000000000004</v>
      </c>
      <c r="I173" s="50">
        <v>29.04</v>
      </c>
      <c r="J173" s="50">
        <v>144.9</v>
      </c>
      <c r="K173" s="42">
        <v>291</v>
      </c>
      <c r="L173" s="69">
        <v>7.6</v>
      </c>
    </row>
    <row r="174" spans="1:12" ht="15.75" thickBot="1">
      <c r="A174" s="23"/>
      <c r="B174" s="15"/>
      <c r="C174" s="11"/>
      <c r="D174" s="7" t="s">
        <v>26</v>
      </c>
      <c r="E174" s="49" t="s">
        <v>46</v>
      </c>
      <c r="F174" s="50">
        <v>200</v>
      </c>
      <c r="G174" s="50">
        <v>0.7</v>
      </c>
      <c r="H174" s="50">
        <v>0.3</v>
      </c>
      <c r="I174" s="50">
        <v>22.8</v>
      </c>
      <c r="J174" s="50">
        <v>97</v>
      </c>
      <c r="K174" s="42">
        <v>519</v>
      </c>
      <c r="L174" s="69">
        <v>7.69</v>
      </c>
    </row>
    <row r="175" spans="1:12" ht="15.75" thickBot="1">
      <c r="A175" s="23"/>
      <c r="B175" s="15"/>
      <c r="C175" s="11"/>
      <c r="D175" s="7" t="s">
        <v>44</v>
      </c>
      <c r="E175" s="51" t="s">
        <v>43</v>
      </c>
      <c r="F175" s="52">
        <v>80</v>
      </c>
      <c r="G175" s="52">
        <v>6.08</v>
      </c>
      <c r="H175" s="52">
        <v>0.64</v>
      </c>
      <c r="I175" s="52">
        <v>39.299999999999997</v>
      </c>
      <c r="J175" s="52">
        <v>188</v>
      </c>
      <c r="K175" s="42">
        <v>108</v>
      </c>
      <c r="L175" s="69">
        <v>4.83</v>
      </c>
    </row>
    <row r="176" spans="1:12" ht="15">
      <c r="A176" s="23"/>
      <c r="B176" s="15"/>
      <c r="C176" s="11"/>
      <c r="D176" s="7"/>
      <c r="E176" s="40"/>
      <c r="F176" s="41"/>
      <c r="G176" s="41"/>
      <c r="H176" s="41"/>
      <c r="I176" s="41"/>
      <c r="J176" s="41"/>
      <c r="K176" s="42"/>
      <c r="L176" s="69"/>
    </row>
    <row r="177" spans="1:12" ht="15">
      <c r="A177" s="23"/>
      <c r="B177" s="15"/>
      <c r="C177" s="11"/>
      <c r="D177" s="6"/>
      <c r="E177" s="40"/>
      <c r="F177" s="41"/>
      <c r="G177" s="41"/>
      <c r="H177" s="41"/>
      <c r="I177" s="41"/>
      <c r="J177" s="41"/>
      <c r="K177" s="42"/>
      <c r="L177" s="69"/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69"/>
    </row>
    <row r="179" spans="1:12" ht="15">
      <c r="A179" s="24"/>
      <c r="B179" s="17"/>
      <c r="C179" s="8"/>
      <c r="D179" s="18" t="s">
        <v>27</v>
      </c>
      <c r="E179" s="9"/>
      <c r="F179" s="19">
        <f>SUM(F170:F178)</f>
        <v>850</v>
      </c>
      <c r="G179" s="19">
        <f t="shared" ref="G179:J179" si="54">SUM(G170:G178)</f>
        <v>36.634999999999998</v>
      </c>
      <c r="H179" s="19">
        <f t="shared" si="54"/>
        <v>65.814999999999998</v>
      </c>
      <c r="I179" s="19">
        <f t="shared" si="54"/>
        <v>114.44</v>
      </c>
      <c r="J179" s="19">
        <f t="shared" si="54"/>
        <v>884.7</v>
      </c>
      <c r="K179" s="25"/>
      <c r="L179" s="80">
        <f>L170+L171+L172+L173+L174+L175</f>
        <v>112.86999999999999</v>
      </c>
    </row>
    <row r="180" spans="1:12" ht="15.75" thickBot="1">
      <c r="A180" s="29">
        <f>A162</f>
        <v>2</v>
      </c>
      <c r="B180" s="30">
        <f>B162</f>
        <v>4</v>
      </c>
      <c r="C180" s="82" t="s">
        <v>4</v>
      </c>
      <c r="D180" s="83"/>
      <c r="E180" s="31"/>
      <c r="F180" s="32">
        <f>F169+F179</f>
        <v>1070</v>
      </c>
      <c r="G180" s="32">
        <f t="shared" ref="G180" si="55">G169+G179</f>
        <v>37.914999999999999</v>
      </c>
      <c r="H180" s="32">
        <f t="shared" ref="H180" si="56">H169+H179</f>
        <v>66.754999999999995</v>
      </c>
      <c r="I180" s="32">
        <f t="shared" ref="I180" si="57">I169+I179</f>
        <v>144.44</v>
      </c>
      <c r="J180" s="32">
        <f t="shared" ref="J180" si="58">J169+J179</f>
        <v>1017.9000000000001</v>
      </c>
      <c r="K180" s="76"/>
      <c r="L180" s="73">
        <f>L169+L179</f>
        <v>118.28999999999999</v>
      </c>
    </row>
    <row r="181" spans="1:12" ht="15.75" thickBot="1">
      <c r="A181" s="20">
        <v>2</v>
      </c>
      <c r="B181" s="21">
        <v>5</v>
      </c>
      <c r="C181" s="22" t="s">
        <v>20</v>
      </c>
      <c r="D181" s="5" t="s">
        <v>36</v>
      </c>
      <c r="E181" s="53" t="s">
        <v>35</v>
      </c>
      <c r="F181" s="54">
        <v>20</v>
      </c>
      <c r="G181" s="54">
        <v>1.5</v>
      </c>
      <c r="H181" s="54">
        <v>1.9</v>
      </c>
      <c r="I181" s="54">
        <v>14.8</v>
      </c>
      <c r="J181" s="54">
        <v>83.4</v>
      </c>
      <c r="K181" s="39">
        <v>590</v>
      </c>
      <c r="L181" s="88">
        <v>2.6</v>
      </c>
    </row>
    <row r="182" spans="1:12" ht="30.75" thickBot="1">
      <c r="A182" s="23"/>
      <c r="B182" s="15"/>
      <c r="C182" s="11"/>
      <c r="D182" s="6" t="s">
        <v>26</v>
      </c>
      <c r="E182" s="55" t="s">
        <v>52</v>
      </c>
      <c r="F182" s="50">
        <v>200</v>
      </c>
      <c r="G182" s="50">
        <v>0.5</v>
      </c>
      <c r="H182" s="50">
        <v>0.1</v>
      </c>
      <c r="I182" s="50">
        <v>0.1</v>
      </c>
      <c r="J182" s="50">
        <v>46</v>
      </c>
      <c r="K182" s="42">
        <v>518</v>
      </c>
      <c r="L182" s="68">
        <v>16</v>
      </c>
    </row>
    <row r="183" spans="1:12" ht="15">
      <c r="A183" s="23"/>
      <c r="B183" s="15"/>
      <c r="C183" s="11"/>
      <c r="D183" s="7"/>
      <c r="E183" s="40"/>
      <c r="F183" s="41"/>
      <c r="G183" s="41"/>
      <c r="H183" s="41"/>
      <c r="I183" s="41"/>
      <c r="J183" s="41"/>
      <c r="K183" s="42"/>
      <c r="L183" s="69"/>
    </row>
    <row r="184" spans="1:12" ht="15">
      <c r="A184" s="23"/>
      <c r="B184" s="15"/>
      <c r="C184" s="11"/>
      <c r="D184" s="7"/>
      <c r="E184" s="40"/>
      <c r="F184" s="41"/>
      <c r="G184" s="41"/>
      <c r="H184" s="41"/>
      <c r="I184" s="41"/>
      <c r="J184" s="41"/>
      <c r="K184" s="42"/>
      <c r="L184" s="69"/>
    </row>
    <row r="185" spans="1:12" ht="15">
      <c r="A185" s="23"/>
      <c r="B185" s="15"/>
      <c r="C185" s="11"/>
      <c r="D185" s="7"/>
      <c r="E185" s="40"/>
      <c r="F185" s="41"/>
      <c r="G185" s="41"/>
      <c r="H185" s="41"/>
      <c r="I185" s="41"/>
      <c r="J185" s="41"/>
      <c r="K185" s="42"/>
      <c r="L185" s="69"/>
    </row>
    <row r="186" spans="1:12" ht="15">
      <c r="A186" s="23"/>
      <c r="B186" s="15"/>
      <c r="C186" s="11"/>
      <c r="D186" s="6"/>
      <c r="E186" s="40"/>
      <c r="F186" s="41"/>
      <c r="G186" s="41"/>
      <c r="H186" s="41"/>
      <c r="I186" s="41"/>
      <c r="J186" s="41"/>
      <c r="K186" s="42"/>
      <c r="L186" s="69"/>
    </row>
    <row r="187" spans="1:12" ht="15">
      <c r="A187" s="23"/>
      <c r="B187" s="15"/>
      <c r="C187" s="11"/>
      <c r="D187" s="6"/>
      <c r="E187" s="40"/>
      <c r="F187" s="41"/>
      <c r="G187" s="41"/>
      <c r="H187" s="41"/>
      <c r="I187" s="41"/>
      <c r="J187" s="41"/>
      <c r="K187" s="42"/>
      <c r="L187" s="69"/>
    </row>
    <row r="188" spans="1:12" ht="15.75" customHeight="1" thickBot="1">
      <c r="A188" s="24"/>
      <c r="B188" s="17"/>
      <c r="C188" s="8"/>
      <c r="D188" s="18" t="s">
        <v>27</v>
      </c>
      <c r="E188" s="9"/>
      <c r="F188" s="19">
        <f>SUM(F181:F187)</f>
        <v>220</v>
      </c>
      <c r="G188" s="19">
        <f t="shared" ref="G188:J188" si="59">SUM(G181:G187)</f>
        <v>2</v>
      </c>
      <c r="H188" s="19">
        <f t="shared" si="59"/>
        <v>2</v>
      </c>
      <c r="I188" s="19">
        <f t="shared" si="59"/>
        <v>14.9</v>
      </c>
      <c r="J188" s="19">
        <f t="shared" si="59"/>
        <v>129.4</v>
      </c>
      <c r="K188" s="25"/>
      <c r="L188" s="80">
        <f>L181+L182</f>
        <v>18.600000000000001</v>
      </c>
    </row>
    <row r="189" spans="1:12" ht="15.75" thickBot="1">
      <c r="A189" s="26">
        <f>A181</f>
        <v>2</v>
      </c>
      <c r="B189" s="13">
        <f>B181</f>
        <v>5</v>
      </c>
      <c r="C189" s="10" t="s">
        <v>21</v>
      </c>
      <c r="D189" s="7" t="s">
        <v>22</v>
      </c>
      <c r="E189" s="53" t="s">
        <v>87</v>
      </c>
      <c r="F189" s="54">
        <v>100</v>
      </c>
      <c r="G189" s="54">
        <v>1.1000000000000001</v>
      </c>
      <c r="H189" s="54">
        <v>10.1</v>
      </c>
      <c r="I189" s="54">
        <v>10.6</v>
      </c>
      <c r="J189" s="54">
        <v>138</v>
      </c>
      <c r="K189" s="42">
        <v>2</v>
      </c>
      <c r="L189" s="75">
        <v>9.6</v>
      </c>
    </row>
    <row r="190" spans="1:12" ht="15.75" thickBot="1">
      <c r="A190" s="23"/>
      <c r="B190" s="15"/>
      <c r="C190" s="11"/>
      <c r="D190" s="7" t="s">
        <v>23</v>
      </c>
      <c r="E190" s="53" t="s">
        <v>49</v>
      </c>
      <c r="F190" s="54">
        <v>200</v>
      </c>
      <c r="G190" s="54">
        <v>1.46</v>
      </c>
      <c r="H190" s="54">
        <v>4</v>
      </c>
      <c r="I190" s="54">
        <v>8.5</v>
      </c>
      <c r="J190" s="54">
        <v>76</v>
      </c>
      <c r="K190" s="42">
        <v>128</v>
      </c>
      <c r="L190" s="69">
        <v>16.25</v>
      </c>
    </row>
    <row r="191" spans="1:12" ht="15.75" thickBot="1">
      <c r="A191" s="23"/>
      <c r="B191" s="15"/>
      <c r="C191" s="11"/>
      <c r="D191" s="7" t="s">
        <v>67</v>
      </c>
      <c r="E191" s="49" t="s">
        <v>91</v>
      </c>
      <c r="F191" s="50">
        <v>10</v>
      </c>
      <c r="G191" s="66">
        <v>0.26</v>
      </c>
      <c r="H191" s="66">
        <v>1.5</v>
      </c>
      <c r="I191" s="67">
        <v>0.36</v>
      </c>
      <c r="J191" s="50">
        <v>16.2</v>
      </c>
      <c r="K191" s="42">
        <v>479</v>
      </c>
      <c r="L191" s="69">
        <v>2.6</v>
      </c>
    </row>
    <row r="192" spans="1:12" ht="15.75" thickBot="1">
      <c r="A192" s="23"/>
      <c r="B192" s="15"/>
      <c r="C192" s="11"/>
      <c r="D192" s="7" t="s">
        <v>24</v>
      </c>
      <c r="E192" s="53" t="s">
        <v>89</v>
      </c>
      <c r="F192" s="54">
        <v>100</v>
      </c>
      <c r="G192" s="54">
        <v>16</v>
      </c>
      <c r="H192" s="54">
        <v>4.8</v>
      </c>
      <c r="I192" s="54">
        <v>2.6</v>
      </c>
      <c r="J192" s="54">
        <v>118</v>
      </c>
      <c r="K192" s="42">
        <v>335</v>
      </c>
      <c r="L192" s="69">
        <v>50.11</v>
      </c>
    </row>
    <row r="193" spans="1:12" ht="15.75" thickBot="1">
      <c r="A193" s="23"/>
      <c r="B193" s="15"/>
      <c r="C193" s="11"/>
      <c r="D193" s="7" t="s">
        <v>25</v>
      </c>
      <c r="E193" s="53" t="s">
        <v>88</v>
      </c>
      <c r="F193" s="54">
        <v>100</v>
      </c>
      <c r="G193" s="54">
        <v>3.06</v>
      </c>
      <c r="H193" s="54">
        <v>4.4000000000000004</v>
      </c>
      <c r="I193" s="54">
        <v>20.9</v>
      </c>
      <c r="J193" s="54">
        <v>139.5</v>
      </c>
      <c r="K193" s="42">
        <v>242</v>
      </c>
      <c r="L193" s="69">
        <v>5.46</v>
      </c>
    </row>
    <row r="194" spans="1:12" ht="15.75" thickBot="1">
      <c r="A194" s="23"/>
      <c r="B194" s="15"/>
      <c r="C194" s="11"/>
      <c r="D194" s="7" t="s">
        <v>26</v>
      </c>
      <c r="E194" s="53" t="s">
        <v>37</v>
      </c>
      <c r="F194" s="54">
        <v>200</v>
      </c>
      <c r="G194" s="54">
        <v>1.4</v>
      </c>
      <c r="H194" s="54">
        <v>0</v>
      </c>
      <c r="I194" s="54">
        <v>29</v>
      </c>
      <c r="J194" s="54">
        <v>122</v>
      </c>
      <c r="K194" s="42">
        <v>503</v>
      </c>
      <c r="L194" s="69">
        <v>3.64</v>
      </c>
    </row>
    <row r="195" spans="1:12" ht="15.75" thickBot="1">
      <c r="A195" s="23"/>
      <c r="B195" s="15"/>
      <c r="C195" s="11"/>
      <c r="D195" s="7" t="s">
        <v>44</v>
      </c>
      <c r="E195" s="55" t="s">
        <v>43</v>
      </c>
      <c r="F195" s="56">
        <v>80</v>
      </c>
      <c r="G195" s="56">
        <v>6.08</v>
      </c>
      <c r="H195" s="56">
        <v>0.64</v>
      </c>
      <c r="I195" s="56">
        <v>39.299999999999997</v>
      </c>
      <c r="J195" s="56">
        <v>188</v>
      </c>
      <c r="K195" s="42">
        <v>108</v>
      </c>
      <c r="L195" s="69">
        <v>4.83</v>
      </c>
    </row>
    <row r="196" spans="1:12" ht="15">
      <c r="A196" s="23"/>
      <c r="B196" s="15"/>
      <c r="C196" s="11"/>
      <c r="D196" s="7"/>
      <c r="E196" s="40"/>
      <c r="F196" s="41"/>
      <c r="G196" s="41"/>
      <c r="H196" s="41"/>
      <c r="I196" s="41"/>
      <c r="J196" s="41"/>
      <c r="K196" s="42"/>
      <c r="L196" s="69"/>
    </row>
    <row r="197" spans="1:12" ht="15">
      <c r="A197" s="23"/>
      <c r="B197" s="15"/>
      <c r="C197" s="11"/>
      <c r="D197" s="6"/>
      <c r="E197" s="40"/>
      <c r="F197" s="41"/>
      <c r="G197" s="41"/>
      <c r="H197" s="41"/>
      <c r="I197" s="41"/>
      <c r="J197" s="41"/>
      <c r="K197" s="42"/>
      <c r="L197" s="69"/>
    </row>
    <row r="198" spans="1:12" ht="15">
      <c r="A198" s="23"/>
      <c r="B198" s="15"/>
      <c r="C198" s="11"/>
      <c r="D198" s="6"/>
      <c r="E198" s="40"/>
      <c r="F198" s="41"/>
      <c r="G198" s="41"/>
      <c r="H198" s="41"/>
      <c r="I198" s="41"/>
      <c r="J198" s="41"/>
      <c r="K198" s="42"/>
      <c r="L198" s="69"/>
    </row>
    <row r="199" spans="1:12" ht="15">
      <c r="A199" s="24"/>
      <c r="B199" s="17"/>
      <c r="C199" s="8"/>
      <c r="D199" s="18" t="s">
        <v>27</v>
      </c>
      <c r="E199" s="9"/>
      <c r="F199" s="19">
        <f>SUM(F189:F198)</f>
        <v>790</v>
      </c>
      <c r="G199" s="19">
        <f t="shared" ref="G199:J199" si="60">SUM(G189:G198)</f>
        <v>29.36</v>
      </c>
      <c r="H199" s="19">
        <f t="shared" si="60"/>
        <v>25.439999999999998</v>
      </c>
      <c r="I199" s="19">
        <f t="shared" si="60"/>
        <v>111.26</v>
      </c>
      <c r="J199" s="19">
        <f t="shared" si="60"/>
        <v>797.7</v>
      </c>
      <c r="K199" s="25"/>
      <c r="L199" s="69">
        <f>L189+L190+L191+L192+L193+L194+L195</f>
        <v>92.49</v>
      </c>
    </row>
    <row r="200" spans="1:12" ht="15.75" thickBot="1">
      <c r="A200" s="29">
        <f>A181</f>
        <v>2</v>
      </c>
      <c r="B200" s="30">
        <f>B181</f>
        <v>5</v>
      </c>
      <c r="C200" s="82" t="s">
        <v>4</v>
      </c>
      <c r="D200" s="83"/>
      <c r="E200" s="31"/>
      <c r="F200" s="32">
        <f>F188+F199</f>
        <v>1010</v>
      </c>
      <c r="G200" s="32">
        <f t="shared" ref="G200" si="61">G188+G199</f>
        <v>31.36</v>
      </c>
      <c r="H200" s="32">
        <f t="shared" ref="H200" si="62">H188+H199</f>
        <v>27.439999999999998</v>
      </c>
      <c r="I200" s="32">
        <f t="shared" ref="I200" si="63">I188+I199</f>
        <v>126.16000000000001</v>
      </c>
      <c r="J200" s="32">
        <f>J188+J199</f>
        <v>927.1</v>
      </c>
      <c r="K200" s="76"/>
      <c r="L200" s="70">
        <f>L188+L199</f>
        <v>111.09</v>
      </c>
    </row>
    <row r="201" spans="1:12" ht="13.5" thickBot="1">
      <c r="A201" s="27"/>
      <c r="B201" s="28"/>
      <c r="C201" s="84" t="s">
        <v>5</v>
      </c>
      <c r="D201" s="84"/>
      <c r="E201" s="84"/>
      <c r="F201" s="34">
        <v>1055</v>
      </c>
      <c r="G201" s="34">
        <v>33.53</v>
      </c>
      <c r="H201" s="34">
        <v>33.78</v>
      </c>
      <c r="I201" s="34">
        <v>139.88999999999999</v>
      </c>
      <c r="J201" s="34">
        <v>892.73</v>
      </c>
      <c r="K201" s="77"/>
      <c r="L201" s="71">
        <v>103.12</v>
      </c>
    </row>
    <row r="202" spans="1:12" ht="13.5" thickBot="1">
      <c r="L202" s="34"/>
    </row>
  </sheetData>
  <mergeCells count="14">
    <mergeCell ref="C1:E1"/>
    <mergeCell ref="H1:K1"/>
    <mergeCell ref="H2:K2"/>
    <mergeCell ref="C44:D44"/>
    <mergeCell ref="C63:D63"/>
    <mergeCell ref="C82:D82"/>
    <mergeCell ref="C103:D103"/>
    <mergeCell ref="C24:D24"/>
    <mergeCell ref="C201:E201"/>
    <mergeCell ref="C200:D200"/>
    <mergeCell ref="C122:D122"/>
    <mergeCell ref="C140:D140"/>
    <mergeCell ref="C161:D161"/>
    <mergeCell ref="C180:D1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2025-04-22T10:58:30Z</dcterms:modified>
</cp:coreProperties>
</file>